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M:\Vertragswesen\Podulski\HVM Hauptordner\HVM 2024 gesamt\NEU GW ab 01 07 2024\"/>
    </mc:Choice>
  </mc:AlternateContent>
  <bookViews>
    <workbookView xWindow="-255" yWindow="30" windowWidth="12120" windowHeight="12105" tabRatio="528"/>
  </bookViews>
  <sheets>
    <sheet name="Eingabe" sheetId="5" r:id="rId1"/>
    <sheet name="Grenzwerte" sheetId="4" state="hidden" r:id="rId2"/>
    <sheet name="Details" sheetId="1" state="hidden" r:id="rId3"/>
  </sheets>
  <calcPr calcId="162913"/>
</workbook>
</file>

<file path=xl/calcChain.xml><?xml version="1.0" encoding="utf-8"?>
<calcChain xmlns="http://schemas.openxmlformats.org/spreadsheetml/2006/main">
  <c r="H10" i="1" l="1"/>
  <c r="H9" i="1"/>
  <c r="H11" i="1"/>
  <c r="H12" i="1"/>
  <c r="J12" i="1" s="1"/>
  <c r="K12" i="5" s="1"/>
  <c r="H13" i="1"/>
  <c r="H14" i="1"/>
  <c r="J14" i="1" s="1"/>
  <c r="K14" i="5" s="1"/>
  <c r="H15" i="1"/>
  <c r="H16" i="1"/>
  <c r="K16" i="1" s="1"/>
  <c r="H17" i="1"/>
  <c r="H18" i="1"/>
  <c r="H19" i="1"/>
  <c r="H20" i="1"/>
  <c r="J20" i="1" s="1"/>
  <c r="K20" i="5" s="1"/>
  <c r="H21" i="1"/>
  <c r="H22" i="1"/>
  <c r="H23" i="1"/>
  <c r="H24" i="1"/>
  <c r="J24" i="1" s="1"/>
  <c r="K24" i="5" s="1"/>
  <c r="H25" i="1"/>
  <c r="K25" i="1" s="1"/>
  <c r="H26" i="1"/>
  <c r="H27" i="1"/>
  <c r="H28" i="1"/>
  <c r="K28" i="1" s="1"/>
  <c r="H29" i="1"/>
  <c r="J29" i="1" s="1"/>
  <c r="K29" i="5" s="1"/>
  <c r="H30" i="1"/>
  <c r="C5" i="1"/>
  <c r="D5" i="1"/>
  <c r="H5" i="1"/>
  <c r="I5" i="1"/>
  <c r="B5" i="1"/>
  <c r="G5" i="1"/>
  <c r="N2" i="1"/>
  <c r="C6" i="1"/>
  <c r="E6" i="1" s="1"/>
  <c r="D6" i="1"/>
  <c r="H6" i="1"/>
  <c r="I6" i="1"/>
  <c r="B6" i="1"/>
  <c r="G6" i="1"/>
  <c r="C7" i="1"/>
  <c r="D7" i="1"/>
  <c r="H7" i="1"/>
  <c r="I7" i="1"/>
  <c r="B7" i="1"/>
  <c r="M7" i="1" s="1"/>
  <c r="M7" i="5" s="1"/>
  <c r="G7" i="1"/>
  <c r="C8" i="1"/>
  <c r="D8" i="1"/>
  <c r="H8" i="1"/>
  <c r="J8" i="1" s="1"/>
  <c r="K8" i="5" s="1"/>
  <c r="I8" i="1"/>
  <c r="B8" i="1"/>
  <c r="G8" i="1"/>
  <c r="K8" i="1" s="1"/>
  <c r="C9" i="1"/>
  <c r="E9" i="1" s="1"/>
  <c r="D9" i="1"/>
  <c r="I9" i="1"/>
  <c r="B9" i="1"/>
  <c r="G9" i="1"/>
  <c r="C10" i="1"/>
  <c r="D10" i="1"/>
  <c r="I10" i="1"/>
  <c r="B10" i="1"/>
  <c r="G10" i="1"/>
  <c r="C11" i="1"/>
  <c r="D11" i="1"/>
  <c r="I11" i="1"/>
  <c r="B11" i="1"/>
  <c r="G11" i="1"/>
  <c r="C12" i="1"/>
  <c r="D12" i="1"/>
  <c r="I12" i="1"/>
  <c r="B12" i="1"/>
  <c r="F12" i="1" s="1"/>
  <c r="G12" i="1"/>
  <c r="C13" i="1"/>
  <c r="D13" i="1"/>
  <c r="E13" i="1"/>
  <c r="L13" i="1" s="1"/>
  <c r="I13" i="1"/>
  <c r="J13" i="1" s="1"/>
  <c r="B13" i="1"/>
  <c r="F13" i="1" s="1"/>
  <c r="G13" i="1"/>
  <c r="C14" i="1"/>
  <c r="D14" i="1"/>
  <c r="I14" i="1"/>
  <c r="B14" i="1"/>
  <c r="M14" i="1" s="1"/>
  <c r="M14" i="5" s="1"/>
  <c r="G14" i="1"/>
  <c r="C15" i="1"/>
  <c r="D15" i="1"/>
  <c r="E15" i="1" s="1"/>
  <c r="F15" i="5" s="1"/>
  <c r="I15" i="1"/>
  <c r="B15" i="1"/>
  <c r="G15" i="1"/>
  <c r="C16" i="1"/>
  <c r="D16" i="1"/>
  <c r="I16" i="1"/>
  <c r="J16" i="1"/>
  <c r="B16" i="1"/>
  <c r="M16" i="1" s="1"/>
  <c r="M16" i="5" s="1"/>
  <c r="G16" i="1"/>
  <c r="C17" i="1"/>
  <c r="E17" i="1" s="1"/>
  <c r="F17" i="5" s="1"/>
  <c r="D17" i="1"/>
  <c r="I17" i="1"/>
  <c r="B17" i="1"/>
  <c r="G17" i="1"/>
  <c r="K17" i="1" s="1"/>
  <c r="C18" i="1"/>
  <c r="D18" i="1"/>
  <c r="I18" i="1"/>
  <c r="J18" i="1" s="1"/>
  <c r="K18" i="5" s="1"/>
  <c r="B18" i="1"/>
  <c r="G18" i="1"/>
  <c r="M18" i="1"/>
  <c r="C19" i="1"/>
  <c r="F19" i="1" s="1"/>
  <c r="D19" i="1"/>
  <c r="I19" i="1"/>
  <c r="B19" i="1"/>
  <c r="G19" i="1"/>
  <c r="C20" i="1"/>
  <c r="D20" i="1"/>
  <c r="I20" i="1"/>
  <c r="B20" i="1"/>
  <c r="G20" i="1"/>
  <c r="M20" i="1" s="1"/>
  <c r="M20" i="5" s="1"/>
  <c r="C21" i="1"/>
  <c r="D21" i="1"/>
  <c r="E21" i="1"/>
  <c r="I21" i="1"/>
  <c r="J21" i="1" s="1"/>
  <c r="B21" i="1"/>
  <c r="G21" i="1"/>
  <c r="C22" i="1"/>
  <c r="D22" i="1"/>
  <c r="I22" i="1"/>
  <c r="J22" i="1" s="1"/>
  <c r="K22" i="5" s="1"/>
  <c r="B22" i="1"/>
  <c r="M22" i="1" s="1"/>
  <c r="G22" i="1"/>
  <c r="K22" i="1" s="1"/>
  <c r="C23" i="1"/>
  <c r="E23" i="1" s="1"/>
  <c r="F23" i="5" s="1"/>
  <c r="D23" i="1"/>
  <c r="I23" i="1"/>
  <c r="B23" i="1"/>
  <c r="G23" i="1"/>
  <c r="C24" i="1"/>
  <c r="D24" i="1"/>
  <c r="I24" i="1"/>
  <c r="B24" i="1"/>
  <c r="G24" i="1"/>
  <c r="M24" i="1"/>
  <c r="C25" i="1"/>
  <c r="D25" i="1"/>
  <c r="I25" i="1"/>
  <c r="J25" i="1" s="1"/>
  <c r="K25" i="5" s="1"/>
  <c r="B25" i="1"/>
  <c r="G25" i="1"/>
  <c r="C26" i="1"/>
  <c r="E26" i="1" s="1"/>
  <c r="F26" i="5" s="1"/>
  <c r="D26" i="1"/>
  <c r="I26" i="1"/>
  <c r="B26" i="1"/>
  <c r="G26" i="1"/>
  <c r="C27" i="1"/>
  <c r="D27" i="1"/>
  <c r="I27" i="1"/>
  <c r="B27" i="1"/>
  <c r="G27" i="1"/>
  <c r="C28" i="1"/>
  <c r="D28" i="1"/>
  <c r="I28" i="1"/>
  <c r="B28" i="1"/>
  <c r="M28" i="1" s="1"/>
  <c r="G28" i="1"/>
  <c r="C29" i="1"/>
  <c r="F29" i="1" s="1"/>
  <c r="D29" i="1"/>
  <c r="I29" i="1"/>
  <c r="B29" i="1"/>
  <c r="G29" i="1"/>
  <c r="C30" i="1"/>
  <c r="D30" i="1"/>
  <c r="E30" i="1"/>
  <c r="I30" i="1"/>
  <c r="B30" i="1"/>
  <c r="G30" i="1"/>
  <c r="C4" i="1"/>
  <c r="D4" i="1"/>
  <c r="H4" i="1"/>
  <c r="I4" i="1"/>
  <c r="B4" i="1"/>
  <c r="G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4" i="1"/>
  <c r="S2" i="1"/>
  <c r="F6" i="1"/>
  <c r="F8" i="1"/>
  <c r="K10" i="1"/>
  <c r="K14" i="1"/>
  <c r="F15" i="1"/>
  <c r="F18" i="1"/>
  <c r="K18" i="1"/>
  <c r="F20" i="1"/>
  <c r="K20" i="1"/>
  <c r="F21" i="1"/>
  <c r="K24" i="1"/>
  <c r="F25" i="1"/>
  <c r="K26" i="1"/>
  <c r="F27" i="1"/>
  <c r="K29" i="1"/>
  <c r="K30" i="1"/>
  <c r="C123" i="4"/>
  <c r="C6" i="4"/>
  <c r="D6" i="4" s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G5" i="4"/>
  <c r="C180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246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89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355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F5" i="4"/>
  <c r="F30" i="5"/>
  <c r="M18" i="5"/>
  <c r="K21" i="5"/>
  <c r="K16" i="5"/>
  <c r="K13" i="5"/>
  <c r="G4" i="4"/>
  <c r="F4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E11" i="1" l="1"/>
  <c r="J10" i="1"/>
  <c r="K10" i="5" s="1"/>
  <c r="M9" i="1"/>
  <c r="M9" i="5" s="1"/>
  <c r="N24" i="1"/>
  <c r="O24" i="1" s="1"/>
  <c r="Q24" i="1" s="1"/>
  <c r="S24" i="1" s="1"/>
  <c r="AC24" i="1" s="1"/>
  <c r="F10" i="1"/>
  <c r="F9" i="1"/>
  <c r="M8" i="1"/>
  <c r="N8" i="1" s="1"/>
  <c r="E8" i="1"/>
  <c r="L8" i="1" s="1"/>
  <c r="N8" i="5" s="1"/>
  <c r="K7" i="1"/>
  <c r="F7" i="1"/>
  <c r="N22" i="1"/>
  <c r="O22" i="1" s="1"/>
  <c r="Q22" i="1" s="1"/>
  <c r="S22" i="1" s="1"/>
  <c r="M22" i="5"/>
  <c r="N28" i="1"/>
  <c r="O28" i="1" s="1"/>
  <c r="Q28" i="1" s="1"/>
  <c r="S28" i="1" s="1"/>
  <c r="M28" i="5"/>
  <c r="D7" i="4"/>
  <c r="F8" i="4" s="1"/>
  <c r="F26" i="1"/>
  <c r="F23" i="1"/>
  <c r="J28" i="1"/>
  <c r="K28" i="5" s="1"/>
  <c r="E27" i="1"/>
  <c r="F27" i="5" s="1"/>
  <c r="E25" i="1"/>
  <c r="E19" i="1"/>
  <c r="F19" i="5" s="1"/>
  <c r="J17" i="1"/>
  <c r="K17" i="5" s="1"/>
  <c r="K13" i="1"/>
  <c r="J7" i="1"/>
  <c r="K7" i="5" s="1"/>
  <c r="M24" i="5"/>
  <c r="F7" i="4"/>
  <c r="E29" i="1"/>
  <c r="K12" i="1"/>
  <c r="N16" i="1"/>
  <c r="O16" i="1" s="1"/>
  <c r="Q16" i="1" s="1"/>
  <c r="S16" i="1" s="1"/>
  <c r="AC16" i="1" s="1"/>
  <c r="N14" i="1"/>
  <c r="O14" i="1" s="1"/>
  <c r="Q14" i="1" s="1"/>
  <c r="S14" i="1" s="1"/>
  <c r="N20" i="1"/>
  <c r="O20" i="1" s="1"/>
  <c r="Q20" i="1" s="1"/>
  <c r="S20" i="1" s="1"/>
  <c r="AC20" i="1" s="1"/>
  <c r="G6" i="4"/>
  <c r="G7" i="4"/>
  <c r="N7" i="1"/>
  <c r="M10" i="1"/>
  <c r="M10" i="5" s="1"/>
  <c r="N18" i="1"/>
  <c r="O18" i="1" s="1"/>
  <c r="Q18" i="1" s="1"/>
  <c r="S18" i="1" s="1"/>
  <c r="AC18" i="1" s="1"/>
  <c r="M12" i="1"/>
  <c r="M12" i="5" s="1"/>
  <c r="F6" i="4"/>
  <c r="L21" i="1"/>
  <c r="F21" i="5"/>
  <c r="E14" i="1"/>
  <c r="L14" i="1" s="1"/>
  <c r="F14" i="1"/>
  <c r="K27" i="1"/>
  <c r="J27" i="1"/>
  <c r="K27" i="5" s="1"/>
  <c r="J15" i="1"/>
  <c r="K15" i="5" s="1"/>
  <c r="K15" i="1"/>
  <c r="P22" i="1"/>
  <c r="R22" i="1" s="1"/>
  <c r="E22" i="1"/>
  <c r="F22" i="1"/>
  <c r="N13" i="5"/>
  <c r="K6" i="1"/>
  <c r="M5" i="1"/>
  <c r="E5" i="1"/>
  <c r="F5" i="1"/>
  <c r="J23" i="1"/>
  <c r="K23" i="5" s="1"/>
  <c r="K23" i="1"/>
  <c r="J19" i="1"/>
  <c r="K19" i="5" s="1"/>
  <c r="K19" i="1"/>
  <c r="J11" i="1"/>
  <c r="K11" i="5" s="1"/>
  <c r="K11" i="1"/>
  <c r="D8" i="4"/>
  <c r="M27" i="1"/>
  <c r="M11" i="1"/>
  <c r="F11" i="1"/>
  <c r="E24" i="1"/>
  <c r="F24" i="1"/>
  <c r="K21" i="1"/>
  <c r="M17" i="1"/>
  <c r="F17" i="1"/>
  <c r="F4" i="1"/>
  <c r="E4" i="1"/>
  <c r="J4" i="1"/>
  <c r="K4" i="5" s="1"/>
  <c r="E28" i="1"/>
  <c r="F28" i="1"/>
  <c r="E16" i="1"/>
  <c r="F16" i="1"/>
  <c r="L15" i="1"/>
  <c r="M6" i="1"/>
  <c r="K4" i="1"/>
  <c r="M30" i="1"/>
  <c r="F30" i="1"/>
  <c r="M29" i="1"/>
  <c r="M25" i="1"/>
  <c r="M19" i="1"/>
  <c r="M4" i="1"/>
  <c r="M26" i="1"/>
  <c r="M21" i="1"/>
  <c r="E18" i="1"/>
  <c r="L17" i="1"/>
  <c r="M13" i="1"/>
  <c r="E10" i="1"/>
  <c r="J30" i="1"/>
  <c r="K30" i="5" s="1"/>
  <c r="J26" i="1"/>
  <c r="K26" i="5" s="1"/>
  <c r="J9" i="1"/>
  <c r="K9" i="5" s="1"/>
  <c r="K9" i="1"/>
  <c r="M23" i="1"/>
  <c r="E20" i="1"/>
  <c r="M15" i="1"/>
  <c r="E12" i="1"/>
  <c r="L12" i="1" s="1"/>
  <c r="E7" i="1"/>
  <c r="J6" i="1"/>
  <c r="K6" i="5" s="1"/>
  <c r="J5" i="1"/>
  <c r="K5" i="5" s="1"/>
  <c r="K5" i="1"/>
  <c r="L10" i="1" l="1"/>
  <c r="P28" i="1"/>
  <c r="R28" i="1" s="1"/>
  <c r="P24" i="1"/>
  <c r="R24" i="1" s="1"/>
  <c r="N9" i="1"/>
  <c r="P14" i="1"/>
  <c r="R14" i="1" s="1"/>
  <c r="P16" i="1"/>
  <c r="R16" i="1" s="1"/>
  <c r="P20" i="1"/>
  <c r="R20" i="1" s="1"/>
  <c r="M8" i="5"/>
  <c r="L7" i="1"/>
  <c r="L6" i="1"/>
  <c r="L11" i="1"/>
  <c r="N11" i="5" s="1"/>
  <c r="L25" i="1"/>
  <c r="N25" i="5" s="1"/>
  <c r="F25" i="5"/>
  <c r="L23" i="1"/>
  <c r="L29" i="1"/>
  <c r="N29" i="5" s="1"/>
  <c r="F29" i="5"/>
  <c r="G8" i="4"/>
  <c r="N12" i="1"/>
  <c r="N10" i="1"/>
  <c r="P10" i="1" s="1"/>
  <c r="R10" i="1" s="1"/>
  <c r="P18" i="1"/>
  <c r="R18" i="1" s="1"/>
  <c r="N7" i="5"/>
  <c r="L19" i="1"/>
  <c r="L9" i="1"/>
  <c r="L18" i="1"/>
  <c r="F18" i="5"/>
  <c r="N19" i="1"/>
  <c r="M19" i="5"/>
  <c r="N29" i="1"/>
  <c r="M29" i="5"/>
  <c r="L24" i="1"/>
  <c r="F24" i="5"/>
  <c r="L30" i="1"/>
  <c r="L27" i="1"/>
  <c r="D9" i="4"/>
  <c r="F9" i="4"/>
  <c r="G9" i="4"/>
  <c r="T14" i="1"/>
  <c r="N14" i="5"/>
  <c r="N21" i="5"/>
  <c r="L20" i="1"/>
  <c r="F20" i="5"/>
  <c r="N10" i="5"/>
  <c r="N21" i="1"/>
  <c r="M21" i="5"/>
  <c r="N6" i="5"/>
  <c r="L16" i="1"/>
  <c r="F16" i="5"/>
  <c r="AC28" i="1"/>
  <c r="N27" i="1"/>
  <c r="M27" i="5"/>
  <c r="L5" i="1"/>
  <c r="F5" i="5"/>
  <c r="F22" i="5"/>
  <c r="L22" i="1"/>
  <c r="AC14" i="1"/>
  <c r="P14" i="5"/>
  <c r="N12" i="5"/>
  <c r="N23" i="1"/>
  <c r="M23" i="5"/>
  <c r="N13" i="1"/>
  <c r="M13" i="5"/>
  <c r="N26" i="1"/>
  <c r="M26" i="5"/>
  <c r="N25" i="1"/>
  <c r="M25" i="5"/>
  <c r="N6" i="1"/>
  <c r="M6" i="5"/>
  <c r="N23" i="5"/>
  <c r="N11" i="1"/>
  <c r="M11" i="5"/>
  <c r="N15" i="1"/>
  <c r="M15" i="5"/>
  <c r="N17" i="5"/>
  <c r="N4" i="1"/>
  <c r="M4" i="5"/>
  <c r="L26" i="1"/>
  <c r="N30" i="1"/>
  <c r="M30" i="5"/>
  <c r="N15" i="5"/>
  <c r="L28" i="1"/>
  <c r="F28" i="5"/>
  <c r="L4" i="1"/>
  <c r="F4" i="5"/>
  <c r="N17" i="1"/>
  <c r="M17" i="5"/>
  <c r="N5" i="1"/>
  <c r="M5" i="5"/>
  <c r="AC22" i="1"/>
  <c r="P22" i="5"/>
  <c r="O10" i="1" l="1"/>
  <c r="Q10" i="1" s="1"/>
  <c r="S10" i="1" s="1"/>
  <c r="AC10" i="1" s="1"/>
  <c r="P15" i="1"/>
  <c r="R15" i="1" s="1"/>
  <c r="O15" i="1"/>
  <c r="Q15" i="1" s="1"/>
  <c r="S15" i="1" s="1"/>
  <c r="U14" i="1"/>
  <c r="V14" i="1" s="1"/>
  <c r="N9" i="5"/>
  <c r="O17" i="1"/>
  <c r="Q17" i="1" s="1"/>
  <c r="S17" i="1" s="1"/>
  <c r="P17" i="1"/>
  <c r="R17" i="1" s="1"/>
  <c r="T28" i="1"/>
  <c r="N28" i="5"/>
  <c r="P30" i="1"/>
  <c r="R30" i="1" s="1"/>
  <c r="O30" i="1"/>
  <c r="Q30" i="1" s="1"/>
  <c r="S30" i="1" s="1"/>
  <c r="T30" i="1" s="1"/>
  <c r="P25" i="1"/>
  <c r="R25" i="1" s="1"/>
  <c r="O25" i="1"/>
  <c r="Q25" i="1" s="1"/>
  <c r="S25" i="1" s="1"/>
  <c r="P13" i="1"/>
  <c r="R13" i="1" s="1"/>
  <c r="O13" i="1"/>
  <c r="Q13" i="1" s="1"/>
  <c r="N5" i="5"/>
  <c r="O27" i="1"/>
  <c r="Q27" i="1" s="1"/>
  <c r="S27" i="1" s="1"/>
  <c r="T27" i="1" s="1"/>
  <c r="P27" i="1"/>
  <c r="R27" i="1" s="1"/>
  <c r="D10" i="4"/>
  <c r="G10" i="4"/>
  <c r="F10" i="4"/>
  <c r="T24" i="1"/>
  <c r="N24" i="5"/>
  <c r="P24" i="5"/>
  <c r="P19" i="1"/>
  <c r="R19" i="1" s="1"/>
  <c r="O19" i="1"/>
  <c r="Q19" i="1" s="1"/>
  <c r="S19" i="1" s="1"/>
  <c r="T19" i="1" s="1"/>
  <c r="N19" i="5"/>
  <c r="N26" i="5"/>
  <c r="O11" i="1"/>
  <c r="Q11" i="1" s="1"/>
  <c r="P11" i="1"/>
  <c r="R11" i="1" s="1"/>
  <c r="T22" i="1"/>
  <c r="N22" i="5"/>
  <c r="P28" i="5"/>
  <c r="T16" i="1"/>
  <c r="N16" i="5"/>
  <c r="P16" i="5"/>
  <c r="P21" i="1"/>
  <c r="R21" i="1" s="1"/>
  <c r="O21" i="1"/>
  <c r="Q21" i="1" s="1"/>
  <c r="S21" i="1" s="1"/>
  <c r="T20" i="1"/>
  <c r="N20" i="5"/>
  <c r="P20" i="5"/>
  <c r="N27" i="5"/>
  <c r="N4" i="5"/>
  <c r="P26" i="1"/>
  <c r="R26" i="1" s="1"/>
  <c r="O26" i="1"/>
  <c r="Q26" i="1" s="1"/>
  <c r="S26" i="1" s="1"/>
  <c r="O23" i="1"/>
  <c r="Q23" i="1" s="1"/>
  <c r="S23" i="1" s="1"/>
  <c r="P23" i="1"/>
  <c r="R23" i="1" s="1"/>
  <c r="N30" i="5"/>
  <c r="P29" i="1"/>
  <c r="R29" i="1" s="1"/>
  <c r="O29" i="1"/>
  <c r="Q29" i="1" s="1"/>
  <c r="S29" i="1" s="1"/>
  <c r="T18" i="1"/>
  <c r="N18" i="5"/>
  <c r="P18" i="5"/>
  <c r="S13" i="1" l="1"/>
  <c r="AC13" i="1" s="1"/>
  <c r="T10" i="1"/>
  <c r="U10" i="1" s="1"/>
  <c r="P10" i="5"/>
  <c r="S11" i="1"/>
  <c r="AC11" i="1" s="1"/>
  <c r="Z14" i="1"/>
  <c r="U19" i="1"/>
  <c r="X19" i="1" s="1"/>
  <c r="AC21" i="1"/>
  <c r="P21" i="5"/>
  <c r="T21" i="1"/>
  <c r="AC17" i="1"/>
  <c r="P17" i="5"/>
  <c r="T17" i="1"/>
  <c r="U27" i="1"/>
  <c r="Y27" i="1" s="1"/>
  <c r="AC26" i="1"/>
  <c r="P26" i="5"/>
  <c r="U18" i="1"/>
  <c r="U30" i="1"/>
  <c r="X30" i="1" s="1"/>
  <c r="T26" i="1"/>
  <c r="D11" i="4"/>
  <c r="F11" i="4"/>
  <c r="G11" i="4"/>
  <c r="AC25" i="1"/>
  <c r="P25" i="5"/>
  <c r="T25" i="1"/>
  <c r="Y14" i="1"/>
  <c r="AC29" i="1"/>
  <c r="P29" i="5"/>
  <c r="T29" i="1"/>
  <c r="U20" i="1"/>
  <c r="X20" i="1" s="1"/>
  <c r="U22" i="1"/>
  <c r="X22" i="1" s="1"/>
  <c r="AC19" i="1"/>
  <c r="P19" i="5"/>
  <c r="U24" i="1"/>
  <c r="Y24" i="1" s="1"/>
  <c r="U28" i="1"/>
  <c r="W28" i="1" s="1"/>
  <c r="W14" i="1"/>
  <c r="X14" i="1"/>
  <c r="AC23" i="1"/>
  <c r="P23" i="5"/>
  <c r="T23" i="1"/>
  <c r="U16" i="1"/>
  <c r="Z16" i="1" s="1"/>
  <c r="AC27" i="1"/>
  <c r="P27" i="5"/>
  <c r="AC30" i="1"/>
  <c r="P30" i="5"/>
  <c r="AC15" i="1"/>
  <c r="P15" i="5"/>
  <c r="T15" i="1"/>
  <c r="V10" i="1" l="1"/>
  <c r="P13" i="5"/>
  <c r="T13" i="1"/>
  <c r="U13" i="1" s="1"/>
  <c r="T11" i="1"/>
  <c r="U11" i="1" s="1"/>
  <c r="W10" i="1"/>
  <c r="Z28" i="1"/>
  <c r="Y28" i="1"/>
  <c r="V30" i="1"/>
  <c r="Y16" i="1"/>
  <c r="V22" i="1"/>
  <c r="P11" i="5"/>
  <c r="X16" i="1"/>
  <c r="V16" i="1"/>
  <c r="W22" i="1"/>
  <c r="V27" i="1"/>
  <c r="W27" i="1"/>
  <c r="W16" i="1"/>
  <c r="Z22" i="1"/>
  <c r="W20" i="1"/>
  <c r="Z24" i="1"/>
  <c r="V28" i="1"/>
  <c r="W30" i="1"/>
  <c r="Y30" i="1"/>
  <c r="X27" i="1"/>
  <c r="Z30" i="1"/>
  <c r="X28" i="1"/>
  <c r="U15" i="1"/>
  <c r="U23" i="1"/>
  <c r="W23" i="1" s="1"/>
  <c r="X24" i="1"/>
  <c r="U29" i="1"/>
  <c r="V29" i="1" s="1"/>
  <c r="U25" i="1"/>
  <c r="X25" i="1" s="1"/>
  <c r="Z18" i="1"/>
  <c r="V18" i="1"/>
  <c r="U17" i="1"/>
  <c r="Z17" i="1" s="1"/>
  <c r="U21" i="1"/>
  <c r="Z21" i="1" s="1"/>
  <c r="Y19" i="1"/>
  <c r="Z20" i="1"/>
  <c r="D12" i="4"/>
  <c r="F12" i="4"/>
  <c r="G12" i="4"/>
  <c r="Y18" i="1"/>
  <c r="X18" i="1"/>
  <c r="V19" i="1"/>
  <c r="V24" i="1"/>
  <c r="W24" i="1"/>
  <c r="Y22" i="1"/>
  <c r="Y20" i="1"/>
  <c r="V20" i="1"/>
  <c r="AA14" i="1"/>
  <c r="AD14" i="1" s="1"/>
  <c r="AE14" i="1" s="1"/>
  <c r="AF14" i="1" s="1"/>
  <c r="AG14" i="1" s="1"/>
  <c r="U26" i="1"/>
  <c r="Y26" i="1" s="1"/>
  <c r="W18" i="1"/>
  <c r="Z27" i="1"/>
  <c r="Z19" i="1"/>
  <c r="W19" i="1"/>
  <c r="X10" i="1" l="1"/>
  <c r="Y10" i="1" s="1"/>
  <c r="V25" i="1"/>
  <c r="X21" i="1"/>
  <c r="Y25" i="1"/>
  <c r="W21" i="1"/>
  <c r="W25" i="1"/>
  <c r="Z25" i="1"/>
  <c r="Y21" i="1"/>
  <c r="AA16" i="1"/>
  <c r="AB16" i="1" s="1"/>
  <c r="AA30" i="1"/>
  <c r="AD30" i="1" s="1"/>
  <c r="AE30" i="1" s="1"/>
  <c r="AF30" i="1" s="1"/>
  <c r="AG30" i="1" s="1"/>
  <c r="R30" i="5" s="1"/>
  <c r="W26" i="1"/>
  <c r="V26" i="1"/>
  <c r="AA28" i="1"/>
  <c r="AB28" i="1" s="1"/>
  <c r="X26" i="1"/>
  <c r="Z26" i="1"/>
  <c r="AA20" i="1"/>
  <c r="AD20" i="1" s="1"/>
  <c r="AE20" i="1" s="1"/>
  <c r="AF20" i="1" s="1"/>
  <c r="AG20" i="1" s="1"/>
  <c r="Y29" i="1"/>
  <c r="AB14" i="1"/>
  <c r="V13" i="1"/>
  <c r="W13" i="1" s="1"/>
  <c r="AA22" i="1"/>
  <c r="AD22" i="1" s="1"/>
  <c r="AE22" i="1" s="1"/>
  <c r="AF22" i="1" s="1"/>
  <c r="AG22" i="1" s="1"/>
  <c r="AH14" i="1"/>
  <c r="S14" i="5" s="1"/>
  <c r="R14" i="5"/>
  <c r="Z15" i="1"/>
  <c r="AA24" i="1"/>
  <c r="AB24" i="1" s="1"/>
  <c r="D13" i="4"/>
  <c r="F13" i="4"/>
  <c r="G13" i="4"/>
  <c r="V11" i="1"/>
  <c r="W11" i="1" s="1"/>
  <c r="X29" i="1"/>
  <c r="V23" i="1"/>
  <c r="X23" i="1"/>
  <c r="Y15" i="1"/>
  <c r="V15" i="1"/>
  <c r="V21" i="1"/>
  <c r="W17" i="1"/>
  <c r="W29" i="1"/>
  <c r="AA18" i="1"/>
  <c r="AB18" i="1" s="1"/>
  <c r="V17" i="1"/>
  <c r="X17" i="1"/>
  <c r="AA19" i="1"/>
  <c r="AB19" i="1" s="1"/>
  <c r="Y17" i="1"/>
  <c r="Z29" i="1"/>
  <c r="Z23" i="1"/>
  <c r="Y23" i="1"/>
  <c r="X15" i="1"/>
  <c r="W15" i="1"/>
  <c r="AA27" i="1"/>
  <c r="AD27" i="1" s="1"/>
  <c r="AE27" i="1" s="1"/>
  <c r="AF27" i="1" s="1"/>
  <c r="AG27" i="1" s="1"/>
  <c r="X13" i="1" l="1"/>
  <c r="Y13" i="1" s="1"/>
  <c r="Z10" i="1"/>
  <c r="AA10" i="1" s="1"/>
  <c r="AA25" i="1"/>
  <c r="AB25" i="1" s="1"/>
  <c r="AB20" i="1"/>
  <c r="AA21" i="1"/>
  <c r="AD21" i="1" s="1"/>
  <c r="AE21" i="1" s="1"/>
  <c r="AF21" i="1" s="1"/>
  <c r="AG21" i="1" s="1"/>
  <c r="AH21" i="1" s="1"/>
  <c r="S21" i="5" s="1"/>
  <c r="AD28" i="1"/>
  <c r="AE28" i="1" s="1"/>
  <c r="AF28" i="1" s="1"/>
  <c r="AG28" i="1" s="1"/>
  <c r="AH28" i="1" s="1"/>
  <c r="S28" i="5" s="1"/>
  <c r="AD24" i="1"/>
  <c r="AE24" i="1" s="1"/>
  <c r="AF24" i="1" s="1"/>
  <c r="AG24" i="1" s="1"/>
  <c r="AH24" i="1" s="1"/>
  <c r="S24" i="5" s="1"/>
  <c r="AD16" i="1"/>
  <c r="AE16" i="1" s="1"/>
  <c r="AF16" i="1" s="1"/>
  <c r="AG16" i="1" s="1"/>
  <c r="AA26" i="1"/>
  <c r="AD26" i="1" s="1"/>
  <c r="AE26" i="1" s="1"/>
  <c r="AF26" i="1" s="1"/>
  <c r="AG26" i="1" s="1"/>
  <c r="X11" i="1"/>
  <c r="Y11" i="1" s="1"/>
  <c r="Z11" i="1" s="1"/>
  <c r="AA11" i="1" s="1"/>
  <c r="AD11" i="1" s="1"/>
  <c r="AE11" i="1" s="1"/>
  <c r="AF11" i="1" s="1"/>
  <c r="AG11" i="1" s="1"/>
  <c r="AB30" i="1"/>
  <c r="AA15" i="1"/>
  <c r="AB15" i="1" s="1"/>
  <c r="AB22" i="1"/>
  <c r="AA17" i="1"/>
  <c r="AB17" i="1" s="1"/>
  <c r="AH22" i="1"/>
  <c r="S22" i="5" s="1"/>
  <c r="R22" i="5"/>
  <c r="AH30" i="1"/>
  <c r="S30" i="5" s="1"/>
  <c r="AD19" i="1"/>
  <c r="AE19" i="1" s="1"/>
  <c r="AF19" i="1" s="1"/>
  <c r="AG19" i="1" s="1"/>
  <c r="AH19" i="1" s="1"/>
  <c r="S19" i="5" s="1"/>
  <c r="AA29" i="1"/>
  <c r="AB29" i="1" s="1"/>
  <c r="AD18" i="1"/>
  <c r="AE18" i="1" s="1"/>
  <c r="AF18" i="1" s="1"/>
  <c r="AG18" i="1" s="1"/>
  <c r="R18" i="5" s="1"/>
  <c r="AH27" i="1"/>
  <c r="S27" i="5" s="1"/>
  <c r="R27" i="5"/>
  <c r="AH20" i="1"/>
  <c r="S20" i="5" s="1"/>
  <c r="R20" i="5"/>
  <c r="AA23" i="1"/>
  <c r="AD23" i="1" s="1"/>
  <c r="AE23" i="1" s="1"/>
  <c r="AF23" i="1" s="1"/>
  <c r="AG23" i="1" s="1"/>
  <c r="AB27" i="1"/>
  <c r="D14" i="4"/>
  <c r="F14" i="4"/>
  <c r="G14" i="4"/>
  <c r="Z13" i="1" l="1"/>
  <c r="AD15" i="1"/>
  <c r="AE15" i="1" s="1"/>
  <c r="AF15" i="1" s="1"/>
  <c r="AG15" i="1" s="1"/>
  <c r="R15" i="5" s="1"/>
  <c r="AB10" i="1"/>
  <c r="AD10" i="1"/>
  <c r="AE10" i="1" s="1"/>
  <c r="AF10" i="1" s="1"/>
  <c r="AG10" i="1" s="1"/>
  <c r="AD25" i="1"/>
  <c r="AE25" i="1" s="1"/>
  <c r="AF25" i="1" s="1"/>
  <c r="AG25" i="1" s="1"/>
  <c r="R25" i="5" s="1"/>
  <c r="R24" i="5"/>
  <c r="AB21" i="1"/>
  <c r="AD29" i="1"/>
  <c r="AE29" i="1" s="1"/>
  <c r="AF29" i="1" s="1"/>
  <c r="AG29" i="1" s="1"/>
  <c r="AH29" i="1" s="1"/>
  <c r="S29" i="5" s="1"/>
  <c r="R21" i="5"/>
  <c r="R28" i="5"/>
  <c r="AH26" i="1"/>
  <c r="S26" i="5" s="1"/>
  <c r="R26" i="5"/>
  <c r="R16" i="5"/>
  <c r="AH16" i="1"/>
  <c r="S16" i="5" s="1"/>
  <c r="AB26" i="1"/>
  <c r="R19" i="5"/>
  <c r="AD17" i="1"/>
  <c r="AE17" i="1" s="1"/>
  <c r="AF17" i="1" s="1"/>
  <c r="AG17" i="1" s="1"/>
  <c r="R17" i="5" s="1"/>
  <c r="AH18" i="1"/>
  <c r="S18" i="5" s="1"/>
  <c r="AB11" i="1"/>
  <c r="AB23" i="1"/>
  <c r="AH23" i="1"/>
  <c r="S23" i="5" s="1"/>
  <c r="R23" i="5"/>
  <c r="AH11" i="1"/>
  <c r="S11" i="5" s="1"/>
  <c r="R11" i="5"/>
  <c r="D15" i="4"/>
  <c r="F15" i="4"/>
  <c r="G15" i="4"/>
  <c r="AH25" i="1" l="1"/>
  <c r="S25" i="5" s="1"/>
  <c r="AH15" i="1"/>
  <c r="S15" i="5" s="1"/>
  <c r="AA13" i="1"/>
  <c r="AD13" i="1" s="1"/>
  <c r="AE13" i="1" s="1"/>
  <c r="AF13" i="1" s="1"/>
  <c r="AG13" i="1" s="1"/>
  <c r="R13" i="5" s="1"/>
  <c r="R10" i="5"/>
  <c r="AH10" i="1"/>
  <c r="S10" i="5" s="1"/>
  <c r="R29" i="5"/>
  <c r="AH17" i="1"/>
  <c r="S17" i="5" s="1"/>
  <c r="D16" i="4"/>
  <c r="G16" i="4"/>
  <c r="F16" i="4"/>
  <c r="AB13" i="1" l="1"/>
  <c r="AH13" i="1"/>
  <c r="S13" i="5" s="1"/>
  <c r="D17" i="4"/>
  <c r="F17" i="4"/>
  <c r="G17" i="4"/>
  <c r="D18" i="4" l="1"/>
  <c r="G18" i="4"/>
  <c r="F18" i="4"/>
  <c r="D19" i="4" l="1"/>
  <c r="F19" i="4"/>
  <c r="G19" i="4"/>
  <c r="D20" i="4" l="1"/>
  <c r="G20" i="4"/>
  <c r="F20" i="4"/>
  <c r="F21" i="4" l="1"/>
  <c r="G21" i="4"/>
  <c r="D21" i="4"/>
  <c r="D22" i="4" l="1"/>
  <c r="F22" i="4"/>
  <c r="G22" i="4"/>
  <c r="D23" i="4" l="1"/>
  <c r="F23" i="4"/>
  <c r="G23" i="4"/>
  <c r="D24" i="4" l="1"/>
  <c r="G24" i="4"/>
  <c r="F24" i="4"/>
  <c r="D25" i="4" l="1"/>
  <c r="F25" i="4"/>
  <c r="G25" i="4"/>
  <c r="D26" i="4" l="1"/>
  <c r="G26" i="4"/>
  <c r="F26" i="4"/>
  <c r="F27" i="4" l="1"/>
  <c r="D27" i="4"/>
  <c r="G27" i="4"/>
  <c r="D28" i="4" l="1"/>
  <c r="F28" i="4"/>
  <c r="G28" i="4"/>
  <c r="F29" i="4" l="1"/>
  <c r="D29" i="4"/>
  <c r="G29" i="4"/>
  <c r="D30" i="4" l="1"/>
  <c r="F30" i="4"/>
  <c r="G30" i="4"/>
  <c r="D31" i="4" l="1"/>
  <c r="F31" i="4"/>
  <c r="G31" i="4"/>
  <c r="D32" i="4" l="1"/>
  <c r="G32" i="4"/>
  <c r="F32" i="4"/>
  <c r="D33" i="4" l="1"/>
  <c r="F33" i="4"/>
  <c r="G33" i="4"/>
  <c r="D34" i="4" l="1"/>
  <c r="G34" i="4"/>
  <c r="F34" i="4"/>
  <c r="F35" i="4" l="1"/>
  <c r="G35" i="4"/>
  <c r="D35" i="4"/>
  <c r="D36" i="4" l="1"/>
  <c r="G36" i="4"/>
  <c r="F36" i="4"/>
  <c r="F37" i="4" l="1"/>
  <c r="G37" i="4"/>
  <c r="D37" i="4"/>
  <c r="D38" i="4" l="1"/>
  <c r="F38" i="4"/>
  <c r="G38" i="4"/>
  <c r="D39" i="4" l="1"/>
  <c r="F39" i="4"/>
  <c r="G39" i="4"/>
  <c r="D40" i="4" l="1"/>
  <c r="G40" i="4"/>
  <c r="F40" i="4"/>
  <c r="D41" i="4" l="1"/>
  <c r="F41" i="4"/>
  <c r="G41" i="4"/>
  <c r="D42" i="4" l="1"/>
  <c r="G42" i="4"/>
  <c r="F42" i="4"/>
  <c r="F43" i="4" l="1"/>
  <c r="D43" i="4"/>
  <c r="G43" i="4"/>
  <c r="D44" i="4" l="1"/>
  <c r="F44" i="4"/>
  <c r="G44" i="4"/>
  <c r="F45" i="4" l="1"/>
  <c r="D45" i="4"/>
  <c r="G45" i="4"/>
  <c r="D46" i="4" l="1"/>
  <c r="F46" i="4"/>
  <c r="G46" i="4"/>
  <c r="D47" i="4" l="1"/>
  <c r="F47" i="4"/>
  <c r="G47" i="4"/>
  <c r="D48" i="4" l="1"/>
  <c r="G48" i="4"/>
  <c r="F48" i="4"/>
  <c r="D49" i="4" l="1"/>
  <c r="F49" i="4"/>
  <c r="G49" i="4"/>
  <c r="D50" i="4" l="1"/>
  <c r="G50" i="4"/>
  <c r="F50" i="4"/>
  <c r="F51" i="4" l="1"/>
  <c r="G51" i="4"/>
  <c r="D51" i="4"/>
  <c r="D52" i="4" l="1"/>
  <c r="G52" i="4"/>
  <c r="F52" i="4"/>
  <c r="F53" i="4" l="1"/>
  <c r="G53" i="4"/>
  <c r="D53" i="4"/>
  <c r="D54" i="4" l="1"/>
  <c r="F54" i="4"/>
  <c r="G54" i="4"/>
  <c r="D55" i="4" l="1"/>
  <c r="F55" i="4"/>
  <c r="G55" i="4"/>
  <c r="D56" i="4" l="1"/>
  <c r="G56" i="4"/>
  <c r="F56" i="4"/>
  <c r="D57" i="4" l="1"/>
  <c r="F57" i="4"/>
  <c r="G57" i="4"/>
  <c r="D58" i="4" l="1"/>
  <c r="G58" i="4"/>
  <c r="F58" i="4"/>
  <c r="F59" i="4" l="1"/>
  <c r="D59" i="4"/>
  <c r="G59" i="4"/>
  <c r="D60" i="4" l="1"/>
  <c r="F60" i="4"/>
  <c r="G60" i="4"/>
  <c r="F61" i="4" l="1"/>
  <c r="D61" i="4"/>
  <c r="G61" i="4"/>
  <c r="D62" i="4" l="1"/>
  <c r="F62" i="4"/>
  <c r="G62" i="4"/>
  <c r="D63" i="4" l="1"/>
  <c r="F63" i="4"/>
  <c r="G63" i="4"/>
  <c r="D64" i="4" l="1"/>
  <c r="D65" i="4" s="1"/>
  <c r="F64" i="4"/>
  <c r="G64" i="4"/>
  <c r="D66" i="4" l="1"/>
  <c r="F65" i="4"/>
  <c r="G65" i="4"/>
  <c r="F66" i="4"/>
  <c r="G66" i="4"/>
  <c r="D67" i="4" l="1"/>
  <c r="G67" i="4"/>
  <c r="F67" i="4"/>
  <c r="D68" i="4" l="1"/>
  <c r="F68" i="4"/>
  <c r="G68" i="4"/>
  <c r="G69" i="4" l="1"/>
  <c r="F69" i="4"/>
  <c r="D69" i="4"/>
  <c r="D70" i="4" l="1"/>
  <c r="G70" i="4"/>
  <c r="F70" i="4"/>
  <c r="D71" i="4" l="1"/>
  <c r="G71" i="4"/>
  <c r="F71" i="4"/>
  <c r="D72" i="4" l="1"/>
  <c r="G72" i="4"/>
  <c r="F72" i="4"/>
  <c r="D73" i="4" l="1"/>
  <c r="G73" i="4"/>
  <c r="F73" i="4"/>
  <c r="D74" i="4" l="1"/>
  <c r="G74" i="4"/>
  <c r="F74" i="4"/>
  <c r="D75" i="4" l="1"/>
  <c r="F75" i="4"/>
  <c r="G75" i="4"/>
  <c r="D76" i="4" l="1"/>
  <c r="F76" i="4"/>
  <c r="G76" i="4"/>
  <c r="G77" i="4" l="1"/>
  <c r="D77" i="4"/>
  <c r="F77" i="4"/>
  <c r="D78" i="4" l="1"/>
  <c r="G78" i="4"/>
  <c r="F78" i="4"/>
  <c r="D79" i="4" l="1"/>
  <c r="G79" i="4"/>
  <c r="F79" i="4"/>
  <c r="D80" i="4" l="1"/>
  <c r="G80" i="4"/>
  <c r="F80" i="4"/>
  <c r="D81" i="4" l="1"/>
  <c r="F81" i="4"/>
  <c r="G81" i="4"/>
  <c r="D82" i="4" l="1"/>
  <c r="F82" i="4"/>
  <c r="G82" i="4"/>
  <c r="D83" i="4" l="1"/>
  <c r="G83" i="4"/>
  <c r="F83" i="4"/>
  <c r="D84" i="4" l="1"/>
  <c r="D85" i="4" s="1"/>
  <c r="F84" i="4"/>
  <c r="G84" i="4"/>
  <c r="D86" i="4" l="1"/>
  <c r="F85" i="4"/>
  <c r="G85" i="4"/>
  <c r="F86" i="4"/>
  <c r="G86" i="4"/>
  <c r="D87" i="4" l="1"/>
  <c r="F87" i="4"/>
  <c r="G87" i="4"/>
  <c r="D88" i="4" l="1"/>
  <c r="G88" i="4"/>
  <c r="F88" i="4"/>
  <c r="D89" i="4" l="1"/>
  <c r="G89" i="4"/>
  <c r="F89" i="4"/>
  <c r="D90" i="4" l="1"/>
  <c r="F90" i="4"/>
  <c r="G90" i="4"/>
  <c r="D91" i="4" l="1"/>
  <c r="G91" i="4"/>
  <c r="F91" i="4"/>
  <c r="D92" i="4" l="1"/>
  <c r="F92" i="4"/>
  <c r="G92" i="4"/>
  <c r="D93" i="4" l="1"/>
  <c r="F93" i="4"/>
  <c r="G93" i="4"/>
  <c r="D94" i="4" l="1"/>
  <c r="G94" i="4"/>
  <c r="F94" i="4"/>
  <c r="D95" i="4" l="1"/>
  <c r="F95" i="4"/>
  <c r="G95" i="4"/>
  <c r="D96" i="4" l="1"/>
  <c r="F96" i="4"/>
  <c r="G96" i="4"/>
  <c r="D97" i="4" l="1"/>
  <c r="F97" i="4"/>
  <c r="G97" i="4"/>
  <c r="D98" i="4" l="1"/>
  <c r="G98" i="4"/>
  <c r="F98" i="4"/>
  <c r="D99" i="4" l="1"/>
  <c r="G99" i="4"/>
  <c r="F99" i="4"/>
  <c r="D100" i="4" l="1"/>
  <c r="G100" i="4"/>
  <c r="F100" i="4"/>
  <c r="F101" i="4" l="1"/>
  <c r="G101" i="4"/>
  <c r="D101" i="4"/>
  <c r="D102" i="4" l="1"/>
  <c r="F102" i="4"/>
  <c r="G102" i="4"/>
  <c r="D103" i="4" l="1"/>
  <c r="F103" i="4"/>
  <c r="G103" i="4"/>
  <c r="D104" i="4" l="1"/>
  <c r="D105" i="4" s="1"/>
  <c r="G104" i="4"/>
  <c r="F104" i="4"/>
  <c r="D106" i="4" l="1"/>
  <c r="G106" i="4"/>
  <c r="F106" i="4"/>
  <c r="G105" i="4"/>
  <c r="F105" i="4"/>
  <c r="D107" i="4" l="1"/>
  <c r="F107" i="4"/>
  <c r="G107" i="4"/>
  <c r="D108" i="4" l="1"/>
  <c r="G108" i="4"/>
  <c r="F108" i="4"/>
  <c r="F109" i="4" l="1"/>
  <c r="D109" i="4"/>
  <c r="G109" i="4"/>
  <c r="D110" i="4" l="1"/>
  <c r="G110" i="4"/>
  <c r="F110" i="4"/>
  <c r="D111" i="4" l="1"/>
  <c r="F111" i="4"/>
  <c r="G111" i="4"/>
  <c r="D112" i="4" l="1"/>
  <c r="G112" i="4"/>
  <c r="F112" i="4"/>
  <c r="D113" i="4" l="1"/>
  <c r="F113" i="4"/>
  <c r="G113" i="4"/>
  <c r="D114" i="4" l="1"/>
  <c r="G114" i="4"/>
  <c r="F114" i="4"/>
  <c r="D115" i="4" l="1"/>
  <c r="G115" i="4"/>
  <c r="F115" i="4"/>
  <c r="D116" i="4" l="1"/>
  <c r="G116" i="4"/>
  <c r="F116" i="4"/>
  <c r="F117" i="4" l="1"/>
  <c r="D117" i="4"/>
  <c r="G117" i="4"/>
  <c r="D118" i="4" l="1"/>
  <c r="F118" i="4"/>
  <c r="G118" i="4"/>
  <c r="D119" i="4" l="1"/>
  <c r="F119" i="4"/>
  <c r="G119" i="4"/>
  <c r="D120" i="4" l="1"/>
  <c r="G120" i="4"/>
  <c r="F120" i="4"/>
  <c r="D121" i="4" l="1"/>
  <c r="G121" i="4"/>
  <c r="F121" i="4"/>
  <c r="D122" i="4" l="1"/>
  <c r="G122" i="4"/>
  <c r="F122" i="4"/>
  <c r="G123" i="4" l="1"/>
  <c r="D123" i="4"/>
  <c r="F123" i="4"/>
  <c r="D124" i="4" l="1"/>
  <c r="D125" i="4" s="1"/>
  <c r="F124" i="4"/>
  <c r="G124" i="4"/>
  <c r="D126" i="4" l="1"/>
  <c r="G125" i="4"/>
  <c r="G126" i="4"/>
  <c r="F125" i="4"/>
  <c r="F126" i="4"/>
  <c r="D127" i="4" l="1"/>
  <c r="F127" i="4"/>
  <c r="G127" i="4"/>
  <c r="D128" i="4" l="1"/>
  <c r="F128" i="4"/>
  <c r="G128" i="4"/>
  <c r="D129" i="4" l="1"/>
  <c r="G129" i="4"/>
  <c r="F129" i="4"/>
  <c r="D130" i="4" l="1"/>
  <c r="G130" i="4"/>
  <c r="F130" i="4"/>
  <c r="D131" i="4" l="1"/>
  <c r="F131" i="4"/>
  <c r="G131" i="4"/>
  <c r="D132" i="4" l="1"/>
  <c r="G132" i="4"/>
  <c r="F132" i="4"/>
  <c r="D133" i="4" l="1"/>
  <c r="G133" i="4"/>
  <c r="F133" i="4"/>
  <c r="D134" i="4" l="1"/>
  <c r="G134" i="4"/>
  <c r="F134" i="4"/>
  <c r="D135" i="4" l="1"/>
  <c r="F135" i="4"/>
  <c r="G135" i="4"/>
  <c r="D136" i="4" l="1"/>
  <c r="G136" i="4"/>
  <c r="F136" i="4"/>
  <c r="D137" i="4" l="1"/>
  <c r="G137" i="4"/>
  <c r="F137" i="4"/>
  <c r="D138" i="4" l="1"/>
  <c r="G138" i="4"/>
  <c r="F138" i="4"/>
  <c r="F139" i="4" l="1"/>
  <c r="G139" i="4"/>
  <c r="D139" i="4"/>
  <c r="D140" i="4" l="1"/>
  <c r="G140" i="4"/>
  <c r="F140" i="4"/>
  <c r="D141" i="4" l="1"/>
  <c r="G141" i="4"/>
  <c r="F141" i="4"/>
  <c r="D142" i="4" l="1"/>
  <c r="G142" i="4"/>
  <c r="F142" i="4"/>
  <c r="D143" i="4" l="1"/>
  <c r="G143" i="4"/>
  <c r="F143" i="4"/>
  <c r="D144" i="4" l="1"/>
  <c r="D145" i="4" s="1"/>
  <c r="G144" i="4"/>
  <c r="F144" i="4"/>
  <c r="D146" i="4" l="1"/>
  <c r="G146" i="4"/>
  <c r="F146" i="4"/>
  <c r="G145" i="4"/>
  <c r="F145" i="4"/>
  <c r="D147" i="4" l="1"/>
  <c r="F147" i="4"/>
  <c r="G147" i="4"/>
  <c r="D148" i="4" l="1"/>
  <c r="G148" i="4"/>
  <c r="F148" i="4"/>
  <c r="D149" i="4" l="1"/>
  <c r="G149" i="4"/>
  <c r="F149" i="4"/>
  <c r="D150" i="4" l="1"/>
  <c r="G150" i="4"/>
  <c r="F150" i="4"/>
  <c r="D151" i="4" l="1"/>
  <c r="F151" i="4"/>
  <c r="G151" i="4"/>
  <c r="D152" i="4" l="1"/>
  <c r="G152" i="4"/>
  <c r="F152" i="4"/>
  <c r="D153" i="4" l="1"/>
  <c r="F153" i="4"/>
  <c r="G153" i="4"/>
  <c r="D154" i="4" l="1"/>
  <c r="G154" i="4"/>
  <c r="F154" i="4"/>
  <c r="D155" i="4" l="1"/>
  <c r="F155" i="4"/>
  <c r="G155" i="4"/>
  <c r="D156" i="4" l="1"/>
  <c r="G156" i="4"/>
  <c r="F156" i="4"/>
  <c r="D157" i="4" l="1"/>
  <c r="G157" i="4"/>
  <c r="F157" i="4"/>
  <c r="D158" i="4" l="1"/>
  <c r="G158" i="4"/>
  <c r="F158" i="4"/>
  <c r="D159" i="4" l="1"/>
  <c r="F159" i="4"/>
  <c r="G159" i="4"/>
  <c r="D160" i="4" l="1"/>
  <c r="G160" i="4"/>
  <c r="F160" i="4"/>
  <c r="D161" i="4" l="1"/>
  <c r="G161" i="4"/>
  <c r="F161" i="4"/>
  <c r="D162" i="4" l="1"/>
  <c r="G162" i="4"/>
  <c r="F162" i="4"/>
  <c r="D163" i="4" l="1"/>
  <c r="F163" i="4"/>
  <c r="G163" i="4"/>
  <c r="D164" i="4" l="1"/>
  <c r="G164" i="4"/>
  <c r="F164" i="4"/>
  <c r="D165" i="4" l="1"/>
  <c r="G165" i="4"/>
  <c r="F165" i="4"/>
  <c r="D166" i="4" l="1"/>
  <c r="G166" i="4"/>
  <c r="F166" i="4"/>
  <c r="D167" i="4" l="1"/>
  <c r="F167" i="4"/>
  <c r="G167" i="4"/>
  <c r="D168" i="4" l="1"/>
  <c r="G168" i="4"/>
  <c r="F168" i="4"/>
  <c r="D169" i="4" l="1"/>
  <c r="G169" i="4"/>
  <c r="F169" i="4"/>
  <c r="D170" i="4" l="1"/>
  <c r="G170" i="4"/>
  <c r="F170" i="4"/>
  <c r="F171" i="4" l="1"/>
  <c r="G171" i="4"/>
  <c r="D171" i="4"/>
  <c r="D172" i="4" l="1"/>
  <c r="G172" i="4"/>
  <c r="F172" i="4"/>
  <c r="D173" i="4" l="1"/>
  <c r="G173" i="4"/>
  <c r="F173" i="4"/>
  <c r="D174" i="4" l="1"/>
  <c r="G174" i="4"/>
  <c r="F174" i="4"/>
  <c r="D175" i="4" l="1"/>
  <c r="G175" i="4"/>
  <c r="F175" i="4"/>
  <c r="D176" i="4" l="1"/>
  <c r="G176" i="4"/>
  <c r="F176" i="4"/>
  <c r="G177" i="4" l="1"/>
  <c r="F177" i="4"/>
  <c r="D177" i="4"/>
  <c r="D178" i="4" l="1"/>
  <c r="G178" i="4"/>
  <c r="F178" i="4"/>
  <c r="D179" i="4" l="1"/>
  <c r="F179" i="4"/>
  <c r="G179" i="4"/>
  <c r="F180" i="4" l="1"/>
  <c r="D180" i="4"/>
  <c r="G180" i="4"/>
  <c r="P5" i="1" l="1"/>
  <c r="R5" i="1" s="1"/>
  <c r="O5" i="1"/>
  <c r="Q5" i="1" s="1"/>
  <c r="D181" i="4"/>
  <c r="G181" i="4"/>
  <c r="F181" i="4"/>
  <c r="S5" i="1" l="1"/>
  <c r="P5" i="5" s="1"/>
  <c r="D182" i="4"/>
  <c r="G182" i="4"/>
  <c r="F182" i="4"/>
  <c r="AC5" i="1" l="1"/>
  <c r="T5" i="1"/>
  <c r="U5" i="1" s="1"/>
  <c r="V5" i="1" s="1"/>
  <c r="D183" i="4"/>
  <c r="G183" i="4"/>
  <c r="F183" i="4"/>
  <c r="W5" i="1" l="1"/>
  <c r="F184" i="4"/>
  <c r="D184" i="4"/>
  <c r="D185" i="4" s="1"/>
  <c r="G184" i="4"/>
  <c r="X5" i="1" l="1"/>
  <c r="Y5" i="1" s="1"/>
  <c r="Z5" i="1" s="1"/>
  <c r="AA5" i="1" s="1"/>
  <c r="AB5" i="1" s="1"/>
  <c r="D186" i="4"/>
  <c r="G185" i="4"/>
  <c r="F185" i="4"/>
  <c r="G186" i="4"/>
  <c r="F186" i="4"/>
  <c r="AD5" i="1" l="1"/>
  <c r="AE5" i="1" s="1"/>
  <c r="AF5" i="1" s="1"/>
  <c r="AG5" i="1" s="1"/>
  <c r="D187" i="4"/>
  <c r="G187" i="4"/>
  <c r="F187" i="4"/>
  <c r="R5" i="5" l="1"/>
  <c r="AH5" i="1"/>
  <c r="S5" i="5" s="1"/>
  <c r="D188" i="4"/>
  <c r="F188" i="4"/>
  <c r="G188" i="4"/>
  <c r="D189" i="4" l="1"/>
  <c r="G189" i="4"/>
  <c r="F189" i="4"/>
  <c r="G190" i="4" l="1"/>
  <c r="D190" i="4"/>
  <c r="F190" i="4"/>
  <c r="D191" i="4" l="1"/>
  <c r="G191" i="4"/>
  <c r="F191" i="4"/>
  <c r="F192" i="4" l="1"/>
  <c r="D192" i="4"/>
  <c r="G192" i="4"/>
  <c r="D193" i="4" l="1"/>
  <c r="G193" i="4"/>
  <c r="F193" i="4"/>
  <c r="D194" i="4" l="1"/>
  <c r="G194" i="4"/>
  <c r="F194" i="4"/>
  <c r="D195" i="4" l="1"/>
  <c r="G195" i="4"/>
  <c r="F195" i="4"/>
  <c r="D196" i="4" l="1"/>
  <c r="F196" i="4"/>
  <c r="G196" i="4"/>
  <c r="D197" i="4" l="1"/>
  <c r="G197" i="4"/>
  <c r="F197" i="4"/>
  <c r="D198" i="4" l="1"/>
  <c r="G198" i="4"/>
  <c r="F198" i="4"/>
  <c r="D199" i="4" l="1"/>
  <c r="G199" i="4"/>
  <c r="F199" i="4"/>
  <c r="F200" i="4" l="1"/>
  <c r="D200" i="4"/>
  <c r="G200" i="4"/>
  <c r="D201" i="4" l="1"/>
  <c r="G201" i="4"/>
  <c r="F201" i="4"/>
  <c r="D202" i="4" l="1"/>
  <c r="G202" i="4"/>
  <c r="F202" i="4"/>
  <c r="D203" i="4" l="1"/>
  <c r="G203" i="4"/>
  <c r="F203" i="4"/>
  <c r="D204" i="4" l="1"/>
  <c r="F204" i="4"/>
  <c r="G204" i="4"/>
  <c r="D205" i="4" l="1"/>
  <c r="G205" i="4"/>
  <c r="F205" i="4"/>
  <c r="G206" i="4" l="1"/>
  <c r="F206" i="4"/>
  <c r="D206" i="4"/>
  <c r="D207" i="4" l="1"/>
  <c r="G207" i="4"/>
  <c r="F207" i="4"/>
  <c r="F208" i="4" l="1"/>
  <c r="D208" i="4"/>
  <c r="G208" i="4"/>
  <c r="D209" i="4" l="1"/>
  <c r="G209" i="4"/>
  <c r="F209" i="4"/>
  <c r="D210" i="4" l="1"/>
  <c r="G210" i="4"/>
  <c r="F210" i="4"/>
  <c r="D211" i="4" l="1"/>
  <c r="G211" i="4"/>
  <c r="F211" i="4"/>
  <c r="D212" i="4" l="1"/>
  <c r="F212" i="4"/>
  <c r="G212" i="4"/>
  <c r="D213" i="4" l="1"/>
  <c r="G213" i="4"/>
  <c r="F213" i="4"/>
  <c r="D214" i="4" l="1"/>
  <c r="G214" i="4"/>
  <c r="F214" i="4"/>
  <c r="D215" i="4" l="1"/>
  <c r="G215" i="4"/>
  <c r="F215" i="4"/>
  <c r="F216" i="4" l="1"/>
  <c r="D216" i="4"/>
  <c r="G216" i="4"/>
  <c r="D217" i="4" l="1"/>
  <c r="G217" i="4"/>
  <c r="F217" i="4"/>
  <c r="D218" i="4" l="1"/>
  <c r="G218" i="4"/>
  <c r="F218" i="4"/>
  <c r="D219" i="4" l="1"/>
  <c r="G219" i="4"/>
  <c r="F219" i="4"/>
  <c r="D220" i="4" l="1"/>
  <c r="F220" i="4"/>
  <c r="G220" i="4"/>
  <c r="D221" i="4" l="1"/>
  <c r="G221" i="4"/>
  <c r="F221" i="4"/>
  <c r="G222" i="4" l="1"/>
  <c r="D222" i="4"/>
  <c r="F222" i="4"/>
  <c r="D223" i="4" l="1"/>
  <c r="G223" i="4"/>
  <c r="F223" i="4"/>
  <c r="F224" i="4" l="1"/>
  <c r="D224" i="4"/>
  <c r="D225" i="4" s="1"/>
  <c r="G224" i="4"/>
  <c r="D226" i="4" l="1"/>
  <c r="G225" i="4"/>
  <c r="F225" i="4"/>
  <c r="G226" i="4"/>
  <c r="F226" i="4"/>
  <c r="D227" i="4" l="1"/>
  <c r="G227" i="4"/>
  <c r="F227" i="4"/>
  <c r="D228" i="4" l="1"/>
  <c r="F228" i="4"/>
  <c r="G228" i="4"/>
  <c r="D229" i="4" l="1"/>
  <c r="G229" i="4"/>
  <c r="F229" i="4"/>
  <c r="D230" i="4" l="1"/>
  <c r="G230" i="4"/>
  <c r="F230" i="4"/>
  <c r="D231" i="4" l="1"/>
  <c r="G231" i="4"/>
  <c r="F231" i="4"/>
  <c r="F232" i="4" l="1"/>
  <c r="D232" i="4"/>
  <c r="G232" i="4"/>
  <c r="D233" i="4" l="1"/>
  <c r="G233" i="4"/>
  <c r="F233" i="4"/>
  <c r="D234" i="4" l="1"/>
  <c r="G234" i="4"/>
  <c r="F234" i="4"/>
  <c r="D235" i="4" l="1"/>
  <c r="G235" i="4"/>
  <c r="F235" i="4"/>
  <c r="D236" i="4" l="1"/>
  <c r="F236" i="4"/>
  <c r="G236" i="4"/>
  <c r="D237" i="4" l="1"/>
  <c r="G237" i="4"/>
  <c r="F237" i="4"/>
  <c r="G238" i="4" l="1"/>
  <c r="F238" i="4"/>
  <c r="D238" i="4"/>
  <c r="D239" i="4" l="1"/>
  <c r="G239" i="4"/>
  <c r="F239" i="4"/>
  <c r="F240" i="4" l="1"/>
  <c r="D240" i="4"/>
  <c r="G240" i="4"/>
  <c r="D241" i="4" l="1"/>
  <c r="G241" i="4"/>
  <c r="F241" i="4"/>
  <c r="D242" i="4" l="1"/>
  <c r="G242" i="4"/>
  <c r="F242" i="4"/>
  <c r="D243" i="4" l="1"/>
  <c r="G243" i="4"/>
  <c r="F243" i="4"/>
  <c r="D244" i="4" l="1"/>
  <c r="F244" i="4"/>
  <c r="G244" i="4"/>
  <c r="D245" i="4" l="1"/>
  <c r="G245" i="4"/>
  <c r="F245" i="4"/>
  <c r="G246" i="4" l="1"/>
  <c r="D246" i="4"/>
  <c r="F246" i="4"/>
  <c r="P6" i="1" l="1"/>
  <c r="R6" i="1" s="1"/>
  <c r="O6" i="1"/>
  <c r="Q6" i="1" s="1"/>
  <c r="D247" i="4"/>
  <c r="G247" i="4"/>
  <c r="F247" i="4"/>
  <c r="S6" i="1" l="1"/>
  <c r="AC6" i="1" s="1"/>
  <c r="G248" i="4"/>
  <c r="F248" i="4"/>
  <c r="D248" i="4"/>
  <c r="T6" i="1" l="1"/>
  <c r="U6" i="1" s="1"/>
  <c r="V6" i="1" s="1"/>
  <c r="P6" i="5"/>
  <c r="D249" i="4"/>
  <c r="F249" i="4"/>
  <c r="G249" i="4"/>
  <c r="W6" i="1" l="1"/>
  <c r="X6" i="1" s="1"/>
  <c r="Y6" i="1" s="1"/>
  <c r="D250" i="4"/>
  <c r="G250" i="4"/>
  <c r="F250" i="4"/>
  <c r="Z6" i="1" l="1"/>
  <c r="AA6" i="1" s="1"/>
  <c r="D251" i="4"/>
  <c r="F251" i="4"/>
  <c r="G251" i="4"/>
  <c r="AD6" i="1" l="1"/>
  <c r="AE6" i="1" s="1"/>
  <c r="AF6" i="1" s="1"/>
  <c r="AG6" i="1" s="1"/>
  <c r="R6" i="5" s="1"/>
  <c r="AB6" i="1"/>
  <c r="D252" i="4"/>
  <c r="G252" i="4"/>
  <c r="F252" i="4"/>
  <c r="AH6" i="1" l="1"/>
  <c r="S6" i="5" s="1"/>
  <c r="D253" i="4"/>
  <c r="F253" i="4"/>
  <c r="G253" i="4"/>
  <c r="D254" i="4" l="1"/>
  <c r="G254" i="4"/>
  <c r="F254" i="4"/>
  <c r="D255" i="4" l="1"/>
  <c r="G255" i="4"/>
  <c r="F255" i="4"/>
  <c r="D256" i="4" l="1"/>
  <c r="G256" i="4"/>
  <c r="F256" i="4"/>
  <c r="D257" i="4" l="1"/>
  <c r="F257" i="4"/>
  <c r="G257" i="4"/>
  <c r="G258" i="4" l="1"/>
  <c r="F258" i="4"/>
  <c r="D258" i="4"/>
  <c r="D259" i="4" l="1"/>
  <c r="G259" i="4"/>
  <c r="F259" i="4"/>
  <c r="D260" i="4" l="1"/>
  <c r="G260" i="4"/>
  <c r="F260" i="4"/>
  <c r="D261" i="4" l="1"/>
  <c r="G261" i="4"/>
  <c r="F261" i="4"/>
  <c r="D262" i="4" l="1"/>
  <c r="G262" i="4"/>
  <c r="F262" i="4"/>
  <c r="D263" i="4" l="1"/>
  <c r="G263" i="4"/>
  <c r="F263" i="4"/>
  <c r="G264" i="4" l="1"/>
  <c r="F264" i="4"/>
  <c r="D264" i="4"/>
  <c r="D265" i="4" l="1"/>
  <c r="F265" i="4"/>
  <c r="G265" i="4"/>
  <c r="P12" i="1" l="1"/>
  <c r="R12" i="1" s="1"/>
  <c r="O12" i="1"/>
  <c r="Q12" i="1" s="1"/>
  <c r="S12" i="1" s="1"/>
  <c r="AC12" i="1" s="1"/>
  <c r="D266" i="4"/>
  <c r="G266" i="4"/>
  <c r="F266" i="4"/>
  <c r="T12" i="1" l="1"/>
  <c r="U12" i="1" s="1"/>
  <c r="P12" i="5"/>
  <c r="D267" i="4"/>
  <c r="G267" i="4"/>
  <c r="F267" i="4"/>
  <c r="V12" i="1" l="1"/>
  <c r="D268" i="4"/>
  <c r="G268" i="4"/>
  <c r="F268" i="4"/>
  <c r="W12" i="1" l="1"/>
  <c r="D269" i="4"/>
  <c r="F269" i="4"/>
  <c r="G269" i="4"/>
  <c r="X12" i="1" l="1"/>
  <c r="Y12" i="1" s="1"/>
  <c r="Z12" i="1" s="1"/>
  <c r="D270" i="4"/>
  <c r="G270" i="4"/>
  <c r="F270" i="4"/>
  <c r="AA12" i="1" l="1"/>
  <c r="AD12" i="1" s="1"/>
  <c r="AE12" i="1" s="1"/>
  <c r="AF12" i="1" s="1"/>
  <c r="AG12" i="1" s="1"/>
  <c r="D271" i="4"/>
  <c r="G271" i="4"/>
  <c r="F271" i="4"/>
  <c r="AB12" i="1" l="1"/>
  <c r="AH12" i="1"/>
  <c r="S12" i="5" s="1"/>
  <c r="R12" i="5"/>
  <c r="D272" i="4"/>
  <c r="G272" i="4"/>
  <c r="F272" i="4"/>
  <c r="D273" i="4" l="1"/>
  <c r="F273" i="4"/>
  <c r="G273" i="4"/>
  <c r="G274" i="4" l="1"/>
  <c r="F274" i="4"/>
  <c r="D274" i="4"/>
  <c r="D275" i="4" l="1"/>
  <c r="G275" i="4"/>
  <c r="F275" i="4"/>
  <c r="D276" i="4" l="1"/>
  <c r="G276" i="4"/>
  <c r="F276" i="4"/>
  <c r="D277" i="4" l="1"/>
  <c r="F277" i="4"/>
  <c r="G277" i="4"/>
  <c r="D278" i="4" l="1"/>
  <c r="G278" i="4"/>
  <c r="F278" i="4"/>
  <c r="D279" i="4" l="1"/>
  <c r="G279" i="4"/>
  <c r="F279" i="4"/>
  <c r="G280" i="4" l="1"/>
  <c r="F280" i="4"/>
  <c r="D280" i="4"/>
  <c r="D281" i="4" l="1"/>
  <c r="G281" i="4"/>
  <c r="F281" i="4"/>
  <c r="D282" i="4" l="1"/>
  <c r="F282" i="4"/>
  <c r="G282" i="4"/>
  <c r="D283" i="4" l="1"/>
  <c r="F283" i="4"/>
  <c r="G283" i="4"/>
  <c r="D284" i="4" l="1"/>
  <c r="D285" i="4" s="1"/>
  <c r="F284" i="4"/>
  <c r="G284" i="4"/>
  <c r="D286" i="4" l="1"/>
  <c r="F286" i="4"/>
  <c r="G285" i="4"/>
  <c r="G286" i="4"/>
  <c r="F285" i="4"/>
  <c r="D287" i="4" l="1"/>
  <c r="G287" i="4"/>
  <c r="F287" i="4"/>
  <c r="D288" i="4" l="1"/>
  <c r="G288" i="4"/>
  <c r="F288" i="4"/>
  <c r="D289" i="4" l="1"/>
  <c r="F289" i="4"/>
  <c r="G289" i="4"/>
  <c r="P8" i="1" l="1"/>
  <c r="R8" i="1" s="1"/>
  <c r="P7" i="1"/>
  <c r="R7" i="1" s="1"/>
  <c r="O8" i="1"/>
  <c r="Q8" i="1" s="1"/>
  <c r="S8" i="1" s="1"/>
  <c r="AC8" i="1" s="1"/>
  <c r="O7" i="1"/>
  <c r="Q7" i="1" s="1"/>
  <c r="S7" i="1" s="1"/>
  <c r="D290" i="4"/>
  <c r="G290" i="4"/>
  <c r="F290" i="4"/>
  <c r="P8" i="5" l="1"/>
  <c r="T8" i="1"/>
  <c r="U8" i="1" s="1"/>
  <c r="AC7" i="1"/>
  <c r="P7" i="5"/>
  <c r="T7" i="1"/>
  <c r="D291" i="4"/>
  <c r="F291" i="4"/>
  <c r="G291" i="4"/>
  <c r="U7" i="1" l="1"/>
  <c r="V7" i="1" s="1"/>
  <c r="D292" i="4"/>
  <c r="G292" i="4"/>
  <c r="F292" i="4"/>
  <c r="V8" i="1"/>
  <c r="W8" i="1" s="1"/>
  <c r="W7" i="1" l="1"/>
  <c r="X7" i="1" s="1"/>
  <c r="X8" i="1"/>
  <c r="Y8" i="1" s="1"/>
  <c r="Z8" i="1" s="1"/>
  <c r="AA8" i="1" s="1"/>
  <c r="AD8" i="1" s="1"/>
  <c r="AE8" i="1" s="1"/>
  <c r="AF8" i="1" s="1"/>
  <c r="AG8" i="1" s="1"/>
  <c r="D293" i="4"/>
  <c r="G293" i="4"/>
  <c r="F293" i="4"/>
  <c r="Y7" i="1" l="1"/>
  <c r="AB8" i="1"/>
  <c r="AH8" i="1"/>
  <c r="S8" i="5" s="1"/>
  <c r="R8" i="5"/>
  <c r="D294" i="4"/>
  <c r="G294" i="4"/>
  <c r="F294" i="4"/>
  <c r="Z7" i="1" l="1"/>
  <c r="AA7" i="1" s="1"/>
  <c r="AD7" i="1" s="1"/>
  <c r="AE7" i="1" s="1"/>
  <c r="AF7" i="1" s="1"/>
  <c r="AG7" i="1" s="1"/>
  <c r="D295" i="4"/>
  <c r="G295" i="4"/>
  <c r="F295" i="4"/>
  <c r="AH7" i="1" l="1"/>
  <c r="S7" i="5" s="1"/>
  <c r="R7" i="5"/>
  <c r="AB7" i="1"/>
  <c r="D296" i="4"/>
  <c r="G296" i="4"/>
  <c r="F296" i="4"/>
  <c r="F297" i="4" l="1"/>
  <c r="D297" i="4"/>
  <c r="G297" i="4"/>
  <c r="D298" i="4" l="1"/>
  <c r="G298" i="4"/>
  <c r="F298" i="4"/>
  <c r="D299" i="4" l="1"/>
  <c r="F299" i="4"/>
  <c r="G299" i="4"/>
  <c r="D300" i="4" l="1"/>
  <c r="G300" i="4"/>
  <c r="F300" i="4"/>
  <c r="D301" i="4" l="1"/>
  <c r="G301" i="4"/>
  <c r="F301" i="4"/>
  <c r="D302" i="4" l="1"/>
  <c r="G302" i="4"/>
  <c r="F302" i="4"/>
  <c r="D303" i="4" l="1"/>
  <c r="F303" i="4"/>
  <c r="G303" i="4"/>
  <c r="D304" i="4" l="1"/>
  <c r="G304" i="4"/>
  <c r="F304" i="4"/>
  <c r="F305" i="4" l="1"/>
  <c r="D305" i="4"/>
  <c r="G305" i="4"/>
  <c r="D306" i="4" l="1"/>
  <c r="G306" i="4"/>
  <c r="F306" i="4"/>
  <c r="D307" i="4" l="1"/>
  <c r="F307" i="4"/>
  <c r="G307" i="4"/>
  <c r="D308" i="4" l="1"/>
  <c r="G308" i="4"/>
  <c r="F308" i="4"/>
  <c r="D309" i="4" l="1"/>
  <c r="G309" i="4"/>
  <c r="F309" i="4"/>
  <c r="D310" i="4" l="1"/>
  <c r="G310" i="4"/>
  <c r="F310" i="4"/>
  <c r="D311" i="4" l="1"/>
  <c r="G311" i="4"/>
  <c r="F311" i="4"/>
  <c r="D312" i="4" l="1"/>
  <c r="G312" i="4"/>
  <c r="F312" i="4"/>
  <c r="F313" i="4" l="1"/>
  <c r="D313" i="4"/>
  <c r="G313" i="4"/>
  <c r="D314" i="4" l="1"/>
  <c r="G314" i="4"/>
  <c r="F314" i="4"/>
  <c r="D315" i="4" l="1"/>
  <c r="F315" i="4"/>
  <c r="G315" i="4"/>
  <c r="D316" i="4" l="1"/>
  <c r="G316" i="4"/>
  <c r="F316" i="4"/>
  <c r="D317" i="4" l="1"/>
  <c r="G317" i="4"/>
  <c r="F317" i="4"/>
  <c r="D318" i="4" l="1"/>
  <c r="G318" i="4"/>
  <c r="F318" i="4"/>
  <c r="D319" i="4" l="1"/>
  <c r="F319" i="4"/>
  <c r="G319" i="4"/>
  <c r="D320" i="4" l="1"/>
  <c r="G320" i="4"/>
  <c r="F320" i="4"/>
  <c r="F321" i="4" l="1"/>
  <c r="G321" i="4"/>
  <c r="D321" i="4"/>
  <c r="D322" i="4" l="1"/>
  <c r="G322" i="4"/>
  <c r="F322" i="4"/>
  <c r="D323" i="4" l="1"/>
  <c r="F323" i="4"/>
  <c r="G323" i="4"/>
  <c r="D324" i="4" l="1"/>
  <c r="G324" i="4"/>
  <c r="F324" i="4"/>
  <c r="D325" i="4" l="1"/>
  <c r="F325" i="4"/>
  <c r="G325" i="4"/>
  <c r="D326" i="4" l="1"/>
  <c r="G326" i="4"/>
  <c r="F326" i="4"/>
  <c r="D327" i="4" l="1"/>
  <c r="G327" i="4"/>
  <c r="F327" i="4"/>
  <c r="D328" i="4" l="1"/>
  <c r="G328" i="4"/>
  <c r="F328" i="4"/>
  <c r="F329" i="4" l="1"/>
  <c r="D329" i="4"/>
  <c r="G329" i="4"/>
  <c r="D330" i="4" l="1"/>
  <c r="G330" i="4"/>
  <c r="F330" i="4"/>
  <c r="D331" i="4" l="1"/>
  <c r="F331" i="4"/>
  <c r="G331" i="4"/>
  <c r="D332" i="4" l="1"/>
  <c r="G332" i="4"/>
  <c r="F332" i="4"/>
  <c r="D333" i="4" l="1"/>
  <c r="G333" i="4"/>
  <c r="F333" i="4"/>
  <c r="D334" i="4" l="1"/>
  <c r="G334" i="4"/>
  <c r="F334" i="4"/>
  <c r="D335" i="4" l="1"/>
  <c r="G335" i="4"/>
  <c r="F335" i="4"/>
  <c r="D336" i="4" l="1"/>
  <c r="G336" i="4"/>
  <c r="F336" i="4"/>
  <c r="F337" i="4" l="1"/>
  <c r="G337" i="4"/>
  <c r="D337" i="4"/>
  <c r="D338" i="4" l="1"/>
  <c r="G338" i="4"/>
  <c r="F338" i="4"/>
  <c r="D339" i="4" l="1"/>
  <c r="F339" i="4"/>
  <c r="G339" i="4"/>
  <c r="D340" i="4" l="1"/>
  <c r="G340" i="4"/>
  <c r="F340" i="4"/>
  <c r="D341" i="4" l="1"/>
  <c r="F341" i="4"/>
  <c r="G341" i="4"/>
  <c r="D342" i="4" l="1"/>
  <c r="G342" i="4"/>
  <c r="F342" i="4"/>
  <c r="D343" i="4" l="1"/>
  <c r="G343" i="4"/>
  <c r="F343" i="4"/>
  <c r="D344" i="4" l="1"/>
  <c r="F344" i="4"/>
  <c r="G344" i="4"/>
  <c r="G345" i="4" l="1"/>
  <c r="F345" i="4"/>
  <c r="D345" i="4"/>
  <c r="D346" i="4" l="1"/>
  <c r="G346" i="4"/>
  <c r="F346" i="4"/>
  <c r="D347" i="4" l="1"/>
  <c r="G347" i="4"/>
  <c r="F347" i="4"/>
  <c r="D348" i="4" l="1"/>
  <c r="F348" i="4"/>
  <c r="G348" i="4"/>
  <c r="D349" i="4" l="1"/>
  <c r="F349" i="4"/>
  <c r="G349" i="4"/>
  <c r="G350" i="4" l="1"/>
  <c r="F350" i="4"/>
  <c r="D350" i="4"/>
  <c r="D351" i="4" l="1"/>
  <c r="F351" i="4"/>
  <c r="G351" i="4"/>
  <c r="D352" i="4" l="1"/>
  <c r="F352" i="4"/>
  <c r="G352" i="4"/>
  <c r="D353" i="4" l="1"/>
  <c r="F353" i="4"/>
  <c r="G353" i="4"/>
  <c r="D354" i="4" l="1"/>
  <c r="G354" i="4"/>
  <c r="F354" i="4"/>
  <c r="D355" i="4" l="1"/>
  <c r="G355" i="4"/>
  <c r="O4" i="1" s="1"/>
  <c r="Q4" i="1" s="1"/>
  <c r="F355" i="4"/>
  <c r="P4" i="1" s="1"/>
  <c r="R4" i="1" s="1"/>
  <c r="S4" i="1" l="1"/>
  <c r="D356" i="4"/>
  <c r="G356" i="4"/>
  <c r="F356" i="4"/>
  <c r="D357" i="4" l="1"/>
  <c r="F357" i="4"/>
  <c r="G357" i="4"/>
  <c r="P4" i="5"/>
  <c r="AC4" i="1"/>
  <c r="T4" i="1"/>
  <c r="U4" i="1" l="1"/>
  <c r="V4" i="1" s="1"/>
  <c r="D358" i="4"/>
  <c r="G358" i="4"/>
  <c r="F358" i="4"/>
  <c r="W4" i="1" l="1"/>
  <c r="X4" i="1" s="1"/>
  <c r="D359" i="4"/>
  <c r="G359" i="4"/>
  <c r="F359" i="4"/>
  <c r="Y4" i="1" l="1"/>
  <c r="D360" i="4"/>
  <c r="G360" i="4"/>
  <c r="F360" i="4"/>
  <c r="Z4" i="1" l="1"/>
  <c r="D361" i="4"/>
  <c r="F361" i="4"/>
  <c r="G361" i="4"/>
  <c r="D362" i="4" l="1"/>
  <c r="G362" i="4"/>
  <c r="F362" i="4"/>
  <c r="AA4" i="1"/>
  <c r="AD4" i="1" s="1"/>
  <c r="AE4" i="1" s="1"/>
  <c r="AF4" i="1" s="1"/>
  <c r="AG4" i="1" s="1"/>
  <c r="AB4" i="1" l="1"/>
  <c r="AH4" i="1"/>
  <c r="S4" i="5" s="1"/>
  <c r="R4" i="5"/>
  <c r="D363" i="4"/>
  <c r="G363" i="4"/>
  <c r="F363" i="4"/>
  <c r="D364" i="4" l="1"/>
  <c r="D365" i="4" s="1"/>
  <c r="G364" i="4"/>
  <c r="F364" i="4"/>
  <c r="G365" i="4" l="1"/>
  <c r="F366" i="4"/>
  <c r="D366" i="4"/>
  <c r="F365" i="4"/>
  <c r="G366" i="4"/>
  <c r="D367" i="4" l="1"/>
  <c r="G367" i="4"/>
  <c r="F367" i="4"/>
  <c r="D368" i="4" l="1"/>
  <c r="G368" i="4"/>
  <c r="F368" i="4"/>
  <c r="D369" i="4" l="1"/>
  <c r="F369" i="4"/>
  <c r="G369" i="4"/>
  <c r="D370" i="4" l="1"/>
  <c r="G370" i="4"/>
  <c r="F370" i="4"/>
  <c r="D371" i="4" l="1"/>
  <c r="G371" i="4"/>
  <c r="F371" i="4"/>
  <c r="D372" i="4" l="1"/>
  <c r="G372" i="4"/>
  <c r="F372" i="4"/>
  <c r="D373" i="4" l="1"/>
  <c r="F373" i="4"/>
  <c r="G373" i="4"/>
  <c r="D374" i="4" l="1"/>
  <c r="G374" i="4"/>
  <c r="F374" i="4"/>
  <c r="D375" i="4" l="1"/>
  <c r="G375" i="4"/>
  <c r="F375" i="4"/>
  <c r="D376" i="4" l="1"/>
  <c r="G376" i="4"/>
  <c r="F376" i="4"/>
  <c r="D377" i="4" l="1"/>
  <c r="F377" i="4"/>
  <c r="G377" i="4"/>
  <c r="D378" i="4" l="1"/>
  <c r="G378" i="4"/>
  <c r="F378" i="4"/>
  <c r="D379" i="4" l="1"/>
  <c r="G379" i="4"/>
  <c r="F379" i="4"/>
  <c r="D380" i="4" l="1"/>
  <c r="G380" i="4"/>
  <c r="F380" i="4"/>
  <c r="D381" i="4" l="1"/>
  <c r="F381" i="4"/>
  <c r="G381" i="4"/>
  <c r="D382" i="4" l="1"/>
  <c r="G382" i="4"/>
  <c r="F382" i="4"/>
  <c r="D383" i="4" l="1"/>
  <c r="G383" i="4"/>
  <c r="F383" i="4"/>
  <c r="D384" i="4" l="1"/>
  <c r="G384" i="4"/>
  <c r="F384" i="4"/>
  <c r="D385" i="4" l="1"/>
  <c r="F385" i="4"/>
  <c r="G385" i="4"/>
  <c r="D386" i="4" l="1"/>
  <c r="G386" i="4"/>
  <c r="F386" i="4"/>
  <c r="D387" i="4" l="1"/>
  <c r="G387" i="4"/>
  <c r="F387" i="4"/>
  <c r="D388" i="4" l="1"/>
  <c r="G388" i="4"/>
  <c r="F388" i="4"/>
  <c r="D389" i="4" l="1"/>
  <c r="F389" i="4"/>
  <c r="G389" i="4"/>
  <c r="D390" i="4" l="1"/>
  <c r="G390" i="4"/>
  <c r="F390" i="4"/>
  <c r="D391" i="4" l="1"/>
  <c r="G391" i="4"/>
  <c r="F391" i="4"/>
  <c r="D392" i="4" l="1"/>
  <c r="G392" i="4"/>
  <c r="F392" i="4"/>
  <c r="D393" i="4" l="1"/>
  <c r="F393" i="4"/>
  <c r="G393" i="4"/>
  <c r="D394" i="4" l="1"/>
  <c r="G394" i="4"/>
  <c r="F394" i="4"/>
  <c r="D395" i="4" l="1"/>
  <c r="G395" i="4"/>
  <c r="F395" i="4"/>
  <c r="D396" i="4" l="1"/>
  <c r="G396" i="4"/>
  <c r="F396" i="4"/>
  <c r="D397" i="4" l="1"/>
  <c r="F397" i="4"/>
  <c r="G397" i="4"/>
  <c r="D398" i="4" l="1"/>
  <c r="G398" i="4"/>
  <c r="F398" i="4"/>
  <c r="D399" i="4" l="1"/>
  <c r="G399" i="4"/>
  <c r="F399" i="4"/>
  <c r="D400" i="4" l="1"/>
  <c r="G400" i="4"/>
  <c r="F400" i="4"/>
  <c r="D401" i="4" l="1"/>
  <c r="F401" i="4"/>
  <c r="G401" i="4"/>
  <c r="D402" i="4" l="1"/>
  <c r="G402" i="4"/>
  <c r="F402" i="4"/>
  <c r="D403" i="4" l="1"/>
  <c r="G403" i="4"/>
  <c r="F403" i="4"/>
  <c r="D404" i="4" l="1"/>
  <c r="G404" i="4"/>
  <c r="F404" i="4"/>
  <c r="D405" i="4" l="1"/>
  <c r="F405" i="4"/>
  <c r="G405" i="4"/>
  <c r="D406" i="4" l="1"/>
  <c r="G406" i="4"/>
  <c r="F406" i="4"/>
  <c r="D407" i="4" l="1"/>
  <c r="G407" i="4"/>
  <c r="F407" i="4"/>
  <c r="D408" i="4" l="1"/>
  <c r="G408" i="4"/>
  <c r="F408" i="4"/>
  <c r="D409" i="4" l="1"/>
  <c r="F409" i="4"/>
  <c r="G409" i="4"/>
  <c r="D410" i="4" l="1"/>
  <c r="G410" i="4"/>
  <c r="F410" i="4"/>
  <c r="D411" i="4" l="1"/>
  <c r="G411" i="4"/>
  <c r="F411" i="4"/>
  <c r="D412" i="4" l="1"/>
  <c r="G412" i="4"/>
  <c r="F412" i="4"/>
  <c r="D413" i="4" l="1"/>
  <c r="F413" i="4"/>
  <c r="G413" i="4"/>
  <c r="D414" i="4" l="1"/>
  <c r="G414" i="4"/>
  <c r="F414" i="4"/>
  <c r="D415" i="4" l="1"/>
  <c r="G415" i="4"/>
  <c r="F415" i="4"/>
  <c r="D416" i="4" l="1"/>
  <c r="G416" i="4"/>
  <c r="F416" i="4"/>
  <c r="D417" i="4" l="1"/>
  <c r="F417" i="4"/>
  <c r="G417" i="4"/>
  <c r="D418" i="4" l="1"/>
  <c r="G418" i="4"/>
  <c r="F418" i="4"/>
  <c r="D419" i="4" l="1"/>
  <c r="G419" i="4"/>
  <c r="F419" i="4"/>
  <c r="D420" i="4" l="1"/>
  <c r="G420" i="4"/>
  <c r="F420" i="4"/>
  <c r="D421" i="4" l="1"/>
  <c r="F421" i="4"/>
  <c r="G421" i="4"/>
  <c r="D422" i="4" l="1"/>
  <c r="G422" i="4"/>
  <c r="F422" i="4"/>
  <c r="D423" i="4" l="1"/>
  <c r="G423" i="4"/>
  <c r="F423" i="4"/>
  <c r="D424" i="4" l="1"/>
  <c r="G424" i="4"/>
  <c r="F424" i="4"/>
  <c r="D425" i="4" l="1"/>
  <c r="F425" i="4"/>
  <c r="G425" i="4"/>
  <c r="D426" i="4" l="1"/>
  <c r="F426" i="4"/>
  <c r="G426" i="4"/>
  <c r="D427" i="4" l="1"/>
  <c r="G427" i="4"/>
  <c r="F427" i="4"/>
  <c r="D428" i="4" l="1"/>
  <c r="F428" i="4"/>
  <c r="G428" i="4"/>
  <c r="D429" i="4" l="1"/>
  <c r="G429" i="4"/>
  <c r="F429" i="4"/>
  <c r="D430" i="4" l="1"/>
  <c r="F430" i="4"/>
  <c r="G430" i="4"/>
  <c r="D431" i="4" l="1"/>
  <c r="G431" i="4"/>
  <c r="F431" i="4"/>
  <c r="D432" i="4" l="1"/>
  <c r="G432" i="4"/>
  <c r="F432" i="4"/>
  <c r="D433" i="4" l="1"/>
  <c r="F433" i="4"/>
  <c r="G433" i="4"/>
  <c r="D434" i="4" l="1"/>
  <c r="F434" i="4"/>
  <c r="G434" i="4"/>
  <c r="D435" i="4" l="1"/>
  <c r="G435" i="4"/>
  <c r="F435" i="4"/>
  <c r="D436" i="4" l="1"/>
  <c r="F436" i="4"/>
  <c r="G436" i="4"/>
  <c r="D437" i="4" l="1"/>
  <c r="G437" i="4"/>
  <c r="F437" i="4"/>
  <c r="D438" i="4" l="1"/>
  <c r="F438" i="4"/>
  <c r="G438" i="4"/>
  <c r="D439" i="4" l="1"/>
  <c r="G439" i="4"/>
  <c r="F439" i="4"/>
  <c r="D440" i="4" l="1"/>
  <c r="G440" i="4"/>
  <c r="F440" i="4"/>
  <c r="D441" i="4" l="1"/>
  <c r="F441" i="4"/>
  <c r="G441" i="4"/>
  <c r="D442" i="4" l="1"/>
  <c r="F442" i="4"/>
  <c r="G442" i="4"/>
  <c r="D443" i="4" l="1"/>
  <c r="G443" i="4"/>
  <c r="F443" i="4"/>
  <c r="D444" i="4" l="1"/>
  <c r="D445" i="4" s="1"/>
  <c r="F444" i="4"/>
  <c r="G444" i="4"/>
  <c r="G445" i="4" l="1"/>
  <c r="D446" i="4"/>
  <c r="F445" i="4"/>
  <c r="F446" i="4"/>
  <c r="G446" i="4"/>
  <c r="D447" i="4" l="1"/>
  <c r="G447" i="4"/>
  <c r="F447" i="4"/>
  <c r="D448" i="4" l="1"/>
  <c r="G448" i="4"/>
  <c r="F448" i="4"/>
  <c r="D449" i="4" l="1"/>
  <c r="F449" i="4"/>
  <c r="G449" i="4"/>
  <c r="D450" i="4" l="1"/>
  <c r="F450" i="4"/>
  <c r="G450" i="4"/>
  <c r="D451" i="4" l="1"/>
  <c r="G451" i="4"/>
  <c r="F451" i="4"/>
  <c r="D452" i="4" l="1"/>
  <c r="F452" i="4"/>
  <c r="G452" i="4"/>
  <c r="D453" i="4" l="1"/>
  <c r="G453" i="4"/>
  <c r="F453" i="4"/>
  <c r="D454" i="4" l="1"/>
  <c r="F454" i="4"/>
  <c r="G454" i="4"/>
  <c r="D455" i="4" l="1"/>
  <c r="G455" i="4"/>
  <c r="F455" i="4"/>
  <c r="D456" i="4" l="1"/>
  <c r="G456" i="4"/>
  <c r="F456" i="4"/>
  <c r="D457" i="4" l="1"/>
  <c r="F457" i="4"/>
  <c r="G457" i="4"/>
  <c r="D458" i="4" l="1"/>
  <c r="F458" i="4"/>
  <c r="G458" i="4"/>
  <c r="D459" i="4" l="1"/>
  <c r="G459" i="4"/>
  <c r="F459" i="4"/>
  <c r="D460" i="4" l="1"/>
  <c r="F460" i="4"/>
  <c r="G460" i="4"/>
  <c r="D461" i="4" l="1"/>
  <c r="G461" i="4"/>
  <c r="F461" i="4"/>
  <c r="D462" i="4" l="1"/>
  <c r="F462" i="4"/>
  <c r="G462" i="4"/>
  <c r="G463" i="4" l="1"/>
  <c r="F463" i="4"/>
  <c r="D463" i="4"/>
  <c r="G464" i="4" l="1"/>
  <c r="D464" i="4"/>
  <c r="F464" i="4"/>
  <c r="G465" i="4" l="1"/>
  <c r="D465" i="4"/>
  <c r="F465" i="4"/>
  <c r="G466" i="4" l="1"/>
  <c r="D466" i="4"/>
  <c r="F466" i="4"/>
  <c r="G467" i="4" l="1"/>
  <c r="F467" i="4"/>
  <c r="D467" i="4"/>
  <c r="G468" i="4" l="1"/>
  <c r="D468" i="4"/>
  <c r="F468" i="4"/>
  <c r="G469" i="4" l="1"/>
  <c r="D469" i="4"/>
  <c r="F469" i="4"/>
  <c r="G470" i="4" l="1"/>
  <c r="D470" i="4"/>
  <c r="F470" i="4"/>
  <c r="G471" i="4" l="1"/>
  <c r="F471" i="4"/>
  <c r="D471" i="4"/>
  <c r="G472" i="4" l="1"/>
  <c r="D472" i="4"/>
  <c r="F472" i="4"/>
  <c r="G473" i="4" l="1"/>
  <c r="D473" i="4"/>
  <c r="F473" i="4"/>
  <c r="G474" i="4" l="1"/>
  <c r="D474" i="4"/>
  <c r="F474" i="4"/>
  <c r="G475" i="4" l="1"/>
  <c r="F475" i="4"/>
  <c r="D475" i="4"/>
  <c r="G476" i="4" l="1"/>
  <c r="D476" i="4"/>
  <c r="F476" i="4"/>
  <c r="G477" i="4" l="1"/>
  <c r="D477" i="4"/>
  <c r="F477" i="4"/>
  <c r="G478" i="4" l="1"/>
  <c r="D478" i="4"/>
  <c r="F478" i="4"/>
  <c r="G479" i="4" l="1"/>
  <c r="F479" i="4"/>
  <c r="D479" i="4"/>
  <c r="G480" i="4" l="1"/>
  <c r="F480" i="4"/>
  <c r="D480" i="4"/>
  <c r="G481" i="4" l="1"/>
  <c r="D481" i="4"/>
  <c r="F481" i="4"/>
  <c r="G482" i="4" l="1"/>
  <c r="F482" i="4"/>
  <c r="D482" i="4"/>
  <c r="G483" i="4" l="1"/>
  <c r="F483" i="4"/>
  <c r="D483" i="4"/>
  <c r="G484" i="4" l="1"/>
  <c r="F484" i="4"/>
  <c r="D484" i="4"/>
  <c r="G485" i="4" l="1"/>
  <c r="D485" i="4"/>
  <c r="F485" i="4"/>
  <c r="G486" i="4" l="1"/>
  <c r="D486" i="4"/>
  <c r="F486" i="4"/>
  <c r="G487" i="4" l="1"/>
  <c r="F487" i="4"/>
  <c r="D487" i="4"/>
  <c r="G488" i="4" l="1"/>
  <c r="D488" i="4"/>
  <c r="F488" i="4"/>
  <c r="G489" i="4" l="1"/>
  <c r="D489" i="4"/>
  <c r="F489" i="4"/>
  <c r="G490" i="4" l="1"/>
  <c r="D490" i="4"/>
  <c r="F490" i="4"/>
  <c r="G491" i="4" l="1"/>
  <c r="F491" i="4"/>
  <c r="D491" i="4"/>
  <c r="G492" i="4" l="1"/>
  <c r="D492" i="4"/>
  <c r="F492" i="4"/>
  <c r="G493" i="4" l="1"/>
  <c r="D493" i="4"/>
  <c r="F493" i="4"/>
  <c r="G494" i="4" l="1"/>
  <c r="F494" i="4"/>
  <c r="D494" i="4"/>
  <c r="G495" i="4" l="1"/>
  <c r="F495" i="4"/>
  <c r="D495" i="4"/>
  <c r="G496" i="4" l="1"/>
  <c r="F496" i="4"/>
  <c r="D496" i="4"/>
  <c r="G497" i="4" l="1"/>
  <c r="D497" i="4"/>
  <c r="F497" i="4"/>
  <c r="G498" i="4" l="1"/>
  <c r="D498" i="4"/>
  <c r="F498" i="4"/>
  <c r="G499" i="4" l="1"/>
  <c r="F499" i="4"/>
  <c r="D499" i="4"/>
  <c r="G500" i="4" l="1"/>
  <c r="D500" i="4"/>
  <c r="F500" i="4"/>
  <c r="G501" i="4" l="1"/>
  <c r="D501" i="4"/>
  <c r="F501" i="4"/>
  <c r="G502" i="4" l="1"/>
  <c r="F502" i="4"/>
  <c r="D502" i="4"/>
  <c r="G503" i="4" l="1"/>
  <c r="F503" i="4"/>
  <c r="D503" i="4"/>
  <c r="G504" i="4" l="1"/>
  <c r="F504" i="4"/>
  <c r="D504" i="4"/>
  <c r="G505" i="4" l="1"/>
  <c r="D505" i="4"/>
  <c r="F505" i="4"/>
  <c r="G506" i="4" l="1"/>
  <c r="D506" i="4"/>
  <c r="F506" i="4"/>
  <c r="G507" i="4" l="1"/>
  <c r="F507" i="4"/>
  <c r="D507" i="4"/>
  <c r="G508" i="4" l="1"/>
  <c r="D508" i="4"/>
  <c r="F508" i="4"/>
  <c r="G509" i="4" l="1"/>
  <c r="D509" i="4"/>
  <c r="F509" i="4"/>
  <c r="G510" i="4" l="1"/>
  <c r="D510" i="4"/>
  <c r="F510" i="4"/>
  <c r="G511" i="4" l="1"/>
  <c r="F511" i="4"/>
  <c r="D511" i="4"/>
  <c r="G512" i="4" l="1"/>
  <c r="D512" i="4"/>
  <c r="F512" i="4"/>
  <c r="G513" i="4" l="1"/>
  <c r="D513" i="4"/>
  <c r="F513" i="4"/>
  <c r="G514" i="4" l="1"/>
  <c r="F514" i="4"/>
  <c r="D514" i="4"/>
  <c r="G515" i="4" l="1"/>
  <c r="F515" i="4"/>
  <c r="D515" i="4"/>
  <c r="G516" i="4" l="1"/>
  <c r="F516" i="4"/>
  <c r="D516" i="4"/>
  <c r="G517" i="4" l="1"/>
  <c r="D517" i="4"/>
  <c r="F517" i="4"/>
  <c r="G518" i="4" l="1"/>
  <c r="F518" i="4"/>
  <c r="D518" i="4"/>
  <c r="G519" i="4" l="1"/>
  <c r="F519" i="4"/>
  <c r="D519" i="4"/>
  <c r="G520" i="4" l="1"/>
  <c r="F520" i="4"/>
  <c r="D520" i="4"/>
  <c r="G521" i="4" l="1"/>
  <c r="D521" i="4"/>
  <c r="F521" i="4"/>
  <c r="G522" i="4" l="1"/>
  <c r="D522" i="4"/>
  <c r="F522" i="4"/>
  <c r="G523" i="4" l="1"/>
  <c r="F523" i="4"/>
  <c r="D523" i="4"/>
  <c r="G524" i="4" l="1"/>
  <c r="D524" i="4"/>
  <c r="F524" i="4"/>
  <c r="G525" i="4" l="1"/>
  <c r="O9" i="1" s="1"/>
  <c r="Q9" i="1" s="1"/>
  <c r="D525" i="4"/>
  <c r="F525" i="4"/>
  <c r="P9" i="1" s="1"/>
  <c r="R9" i="1" s="1"/>
  <c r="S9" i="1" l="1"/>
  <c r="T9" i="1" s="1"/>
  <c r="G526" i="4"/>
  <c r="D526" i="4"/>
  <c r="F526" i="4"/>
  <c r="AC9" i="1" l="1"/>
  <c r="P9" i="5"/>
  <c r="U9" i="1"/>
  <c r="G527" i="4"/>
  <c r="F527" i="4"/>
  <c r="D527" i="4"/>
  <c r="V9" i="1" l="1"/>
  <c r="W9" i="1" s="1"/>
  <c r="X9" i="1" s="1"/>
  <c r="G528" i="4"/>
  <c r="D528" i="4"/>
  <c r="F528" i="4"/>
  <c r="Y9" i="1" l="1"/>
  <c r="Z9" i="1" s="1"/>
  <c r="AA9" i="1" s="1"/>
  <c r="AB9" i="1" s="1"/>
  <c r="G529" i="4"/>
  <c r="D529" i="4"/>
  <c r="F529" i="4"/>
  <c r="AD9" i="1" l="1"/>
  <c r="AE9" i="1" s="1"/>
  <c r="AF9" i="1" s="1"/>
  <c r="AG9" i="1" s="1"/>
  <c r="G530" i="4"/>
  <c r="F530" i="4"/>
  <c r="D530" i="4"/>
  <c r="AH9" i="1" l="1"/>
  <c r="S9" i="5" s="1"/>
  <c r="R9" i="5"/>
  <c r="G531" i="4"/>
  <c r="F531" i="4"/>
  <c r="D531" i="4"/>
  <c r="G532" i="4" l="1"/>
  <c r="F532" i="4"/>
  <c r="D532" i="4"/>
  <c r="G533" i="4" l="1"/>
  <c r="D533" i="4"/>
  <c r="F533" i="4"/>
  <c r="G534" i="4" l="1"/>
  <c r="F534" i="4"/>
  <c r="D534" i="4"/>
  <c r="G535" i="4" l="1"/>
  <c r="F535" i="4"/>
  <c r="D535" i="4"/>
  <c r="G536" i="4" l="1"/>
  <c r="F536" i="4"/>
  <c r="D536" i="4"/>
  <c r="G537" i="4" l="1"/>
  <c r="D537" i="4"/>
  <c r="F537" i="4"/>
  <c r="G538" i="4" l="1"/>
  <c r="D538" i="4"/>
  <c r="F538" i="4"/>
  <c r="G539" i="4" l="1"/>
  <c r="F539" i="4"/>
  <c r="D539" i="4"/>
  <c r="G540" i="4" l="1"/>
  <c r="F540" i="4"/>
  <c r="D540" i="4"/>
  <c r="G541" i="4" l="1"/>
  <c r="D541" i="4"/>
  <c r="F541" i="4"/>
  <c r="G542" i="4" l="1"/>
  <c r="D542" i="4"/>
  <c r="F542" i="4"/>
  <c r="G543" i="4" l="1"/>
  <c r="F543" i="4"/>
  <c r="D543" i="4"/>
  <c r="G544" i="4" l="1"/>
  <c r="F544" i="4"/>
  <c r="D544" i="4"/>
  <c r="D545" i="4" s="1"/>
  <c r="G545" i="4" l="1"/>
  <c r="F545" i="4"/>
  <c r="D546" i="4"/>
  <c r="F546" i="4"/>
  <c r="G546" i="4"/>
  <c r="D547" i="4" l="1"/>
  <c r="G547" i="4"/>
  <c r="F547" i="4"/>
  <c r="D548" i="4" l="1"/>
  <c r="G548" i="4"/>
  <c r="F548" i="4"/>
  <c r="D549" i="4" l="1"/>
  <c r="F549" i="4"/>
  <c r="G549" i="4"/>
  <c r="D550" i="4" l="1"/>
  <c r="F550" i="4"/>
  <c r="G550" i="4"/>
  <c r="D551" i="4" l="1"/>
  <c r="G551" i="4"/>
  <c r="F551" i="4"/>
  <c r="D552" i="4" l="1"/>
  <c r="G552" i="4"/>
  <c r="F552" i="4"/>
  <c r="D553" i="4" l="1"/>
  <c r="F553" i="4"/>
  <c r="G553" i="4"/>
  <c r="D554" i="4" l="1"/>
  <c r="F554" i="4"/>
  <c r="G554" i="4"/>
  <c r="D555" i="4" l="1"/>
  <c r="G555" i="4"/>
  <c r="F555" i="4"/>
  <c r="D556" i="4" l="1"/>
  <c r="G556" i="4"/>
  <c r="F556" i="4"/>
  <c r="D557" i="4" l="1"/>
  <c r="F557" i="4"/>
  <c r="G557" i="4"/>
  <c r="D558" i="4" l="1"/>
  <c r="F558" i="4"/>
  <c r="G558" i="4"/>
  <c r="D559" i="4" l="1"/>
  <c r="G559" i="4"/>
  <c r="F559" i="4"/>
  <c r="D560" i="4" l="1"/>
  <c r="G560" i="4"/>
  <c r="F560" i="4"/>
  <c r="D561" i="4" l="1"/>
  <c r="F561" i="4"/>
  <c r="G561" i="4"/>
  <c r="D562" i="4" l="1"/>
  <c r="F562" i="4"/>
  <c r="G562" i="4"/>
  <c r="D563" i="4" l="1"/>
  <c r="G563" i="4"/>
  <c r="F563" i="4"/>
  <c r="D564" i="4" l="1"/>
  <c r="G564" i="4"/>
  <c r="F564" i="4"/>
  <c r="D565" i="4" l="1"/>
  <c r="F565" i="4"/>
  <c r="G565" i="4"/>
  <c r="D566" i="4" l="1"/>
  <c r="F566" i="4"/>
  <c r="G566" i="4"/>
  <c r="D567" i="4" l="1"/>
  <c r="G567" i="4"/>
  <c r="F567" i="4"/>
  <c r="D568" i="4" l="1"/>
  <c r="G568" i="4"/>
  <c r="F568" i="4"/>
  <c r="D569" i="4" l="1"/>
  <c r="F569" i="4"/>
  <c r="G569" i="4"/>
  <c r="D570" i="4" l="1"/>
  <c r="F570" i="4"/>
  <c r="G570" i="4"/>
  <c r="D571" i="4" l="1"/>
  <c r="G571" i="4"/>
  <c r="F571" i="4"/>
  <c r="D572" i="4" l="1"/>
  <c r="G572" i="4"/>
  <c r="F572" i="4"/>
  <c r="D573" i="4" l="1"/>
  <c r="F573" i="4"/>
  <c r="G573" i="4"/>
  <c r="D574" i="4" l="1"/>
  <c r="F574" i="4"/>
  <c r="G574" i="4"/>
  <c r="D575" i="4" l="1"/>
  <c r="G575" i="4"/>
  <c r="F575" i="4"/>
  <c r="D576" i="4" l="1"/>
  <c r="G576" i="4"/>
  <c r="F576" i="4"/>
  <c r="D577" i="4" l="1"/>
  <c r="F577" i="4"/>
  <c r="G577" i="4"/>
  <c r="D578" i="4" l="1"/>
  <c r="F578" i="4"/>
  <c r="G578" i="4"/>
  <c r="D579" i="4" l="1"/>
  <c r="G579" i="4"/>
  <c r="F579" i="4"/>
  <c r="D580" i="4" l="1"/>
  <c r="G580" i="4"/>
  <c r="F580" i="4"/>
  <c r="D581" i="4" l="1"/>
  <c r="F581" i="4"/>
  <c r="G581" i="4"/>
  <c r="D582" i="4" l="1"/>
  <c r="F582" i="4"/>
  <c r="G582" i="4"/>
  <c r="D583" i="4" l="1"/>
  <c r="G583" i="4"/>
  <c r="F583" i="4"/>
  <c r="D584" i="4" l="1"/>
  <c r="G584" i="4"/>
  <c r="F584" i="4"/>
  <c r="D585" i="4" l="1"/>
  <c r="F585" i="4"/>
  <c r="G585" i="4"/>
  <c r="D586" i="4" l="1"/>
  <c r="F586" i="4"/>
  <c r="G586" i="4"/>
  <c r="D587" i="4" l="1"/>
  <c r="G587" i="4"/>
  <c r="F587" i="4"/>
  <c r="D588" i="4" l="1"/>
  <c r="G588" i="4"/>
  <c r="F588" i="4"/>
  <c r="D589" i="4" l="1"/>
  <c r="F589" i="4"/>
  <c r="G589" i="4"/>
  <c r="D590" i="4" l="1"/>
  <c r="F590" i="4"/>
  <c r="G590" i="4"/>
  <c r="D591" i="4" l="1"/>
  <c r="G591" i="4"/>
  <c r="F591" i="4"/>
  <c r="D592" i="4" l="1"/>
  <c r="G592" i="4"/>
  <c r="F592" i="4"/>
  <c r="D593" i="4" l="1"/>
  <c r="F593" i="4"/>
  <c r="G593" i="4"/>
  <c r="D594" i="4" l="1"/>
  <c r="F594" i="4"/>
  <c r="G594" i="4"/>
  <c r="D595" i="4" l="1"/>
  <c r="G595" i="4"/>
  <c r="F595" i="4"/>
  <c r="D596" i="4" l="1"/>
  <c r="G596" i="4"/>
  <c r="F596" i="4"/>
  <c r="D597" i="4" l="1"/>
  <c r="F597" i="4"/>
  <c r="G597" i="4"/>
  <c r="D598" i="4" l="1"/>
  <c r="F598" i="4"/>
  <c r="G598" i="4"/>
  <c r="D599" i="4" l="1"/>
  <c r="G599" i="4"/>
  <c r="F599" i="4"/>
  <c r="D600" i="4" l="1"/>
  <c r="G600" i="4"/>
  <c r="F600" i="4"/>
  <c r="D601" i="4" l="1"/>
  <c r="F601" i="4"/>
  <c r="G601" i="4"/>
  <c r="D602" i="4" l="1"/>
  <c r="F602" i="4"/>
  <c r="G602" i="4"/>
  <c r="D603" i="4" l="1"/>
  <c r="G603" i="4"/>
  <c r="F603" i="4"/>
  <c r="D604" i="4" l="1"/>
  <c r="G604" i="4"/>
  <c r="F604" i="4"/>
  <c r="D605" i="4" l="1"/>
  <c r="F605" i="4"/>
  <c r="G605" i="4"/>
  <c r="D606" i="4" l="1"/>
  <c r="F606" i="4"/>
  <c r="G606" i="4"/>
  <c r="D607" i="4" l="1"/>
  <c r="G607" i="4"/>
  <c r="F607" i="4"/>
  <c r="D608" i="4" l="1"/>
  <c r="G608" i="4"/>
  <c r="F608" i="4"/>
  <c r="D609" i="4" l="1"/>
  <c r="F609" i="4"/>
  <c r="G609" i="4"/>
  <c r="D610" i="4" l="1"/>
  <c r="F610" i="4"/>
  <c r="G610" i="4"/>
  <c r="D611" i="4" l="1"/>
  <c r="G611" i="4"/>
  <c r="F611" i="4"/>
  <c r="D612" i="4" l="1"/>
  <c r="G612" i="4"/>
  <c r="F612" i="4"/>
  <c r="D613" i="4" l="1"/>
  <c r="F613" i="4"/>
  <c r="G613" i="4"/>
  <c r="D614" i="4" l="1"/>
  <c r="F614" i="4"/>
  <c r="G614" i="4"/>
  <c r="D615" i="4" l="1"/>
  <c r="G615" i="4"/>
  <c r="F615" i="4"/>
  <c r="D616" i="4" l="1"/>
  <c r="G616" i="4"/>
  <c r="F616" i="4"/>
  <c r="D617" i="4" l="1"/>
  <c r="F617" i="4"/>
  <c r="G617" i="4"/>
  <c r="D618" i="4" l="1"/>
  <c r="F618" i="4"/>
  <c r="G618" i="4"/>
  <c r="D619" i="4" l="1"/>
  <c r="F619" i="4"/>
  <c r="G619" i="4"/>
  <c r="D620" i="4" l="1"/>
  <c r="F620" i="4"/>
  <c r="G620" i="4"/>
  <c r="D621" i="4" l="1"/>
  <c r="F621" i="4"/>
  <c r="G621" i="4"/>
  <c r="D622" i="4" l="1"/>
  <c r="F622" i="4"/>
  <c r="G622" i="4"/>
  <c r="D623" i="4" l="1"/>
  <c r="F623" i="4"/>
  <c r="G623" i="4"/>
  <c r="D624" i="4" l="1"/>
  <c r="F624" i="4"/>
  <c r="G624" i="4"/>
  <c r="D625" i="4" l="1"/>
  <c r="F625" i="4"/>
  <c r="G625" i="4"/>
  <c r="D626" i="4" l="1"/>
  <c r="F626" i="4"/>
  <c r="G626" i="4"/>
  <c r="D627" i="4" l="1"/>
  <c r="F627" i="4"/>
  <c r="G627" i="4"/>
  <c r="D628" i="4" l="1"/>
  <c r="F628" i="4"/>
  <c r="G628" i="4"/>
  <c r="D629" i="4" l="1"/>
  <c r="F629" i="4"/>
  <c r="G629" i="4"/>
  <c r="D630" i="4" l="1"/>
  <c r="F630" i="4"/>
  <c r="G630" i="4"/>
  <c r="D631" i="4" l="1"/>
  <c r="F631" i="4"/>
  <c r="G631" i="4"/>
  <c r="D632" i="4" l="1"/>
  <c r="F632" i="4"/>
  <c r="G632" i="4"/>
  <c r="D633" i="4" l="1"/>
  <c r="F633" i="4"/>
  <c r="G633" i="4"/>
  <c r="D634" i="4" l="1"/>
  <c r="F634" i="4"/>
  <c r="G634" i="4"/>
  <c r="D635" i="4" l="1"/>
  <c r="F635" i="4"/>
  <c r="G635" i="4"/>
  <c r="D636" i="4" l="1"/>
  <c r="F636" i="4"/>
  <c r="G636" i="4"/>
  <c r="D637" i="4" l="1"/>
  <c r="F637" i="4"/>
  <c r="G637" i="4"/>
  <c r="D638" i="4" l="1"/>
  <c r="F638" i="4"/>
  <c r="G638" i="4"/>
  <c r="D639" i="4" l="1"/>
  <c r="F639" i="4"/>
  <c r="G639" i="4"/>
  <c r="D640" i="4" l="1"/>
  <c r="F640" i="4"/>
  <c r="G640" i="4"/>
  <c r="D641" i="4" l="1"/>
  <c r="F641" i="4"/>
  <c r="G641" i="4"/>
  <c r="D642" i="4" l="1"/>
  <c r="F642" i="4"/>
  <c r="G642" i="4"/>
  <c r="D643" i="4" l="1"/>
  <c r="F643" i="4"/>
  <c r="G643" i="4"/>
  <c r="D644" i="4" l="1"/>
  <c r="F644" i="4"/>
  <c r="G644" i="4"/>
  <c r="D645" i="4" l="1"/>
  <c r="F645" i="4"/>
  <c r="G645" i="4"/>
  <c r="D646" i="4" l="1"/>
  <c r="F646" i="4"/>
  <c r="G646" i="4"/>
  <c r="D647" i="4" l="1"/>
  <c r="F647" i="4"/>
  <c r="G647" i="4"/>
  <c r="D648" i="4" l="1"/>
  <c r="F648" i="4"/>
  <c r="G648" i="4"/>
  <c r="D649" i="4" l="1"/>
  <c r="F649" i="4"/>
  <c r="G649" i="4"/>
  <c r="D650" i="4" l="1"/>
  <c r="F650" i="4"/>
  <c r="G650" i="4"/>
  <c r="D651" i="4" l="1"/>
  <c r="F651" i="4"/>
  <c r="G651" i="4"/>
  <c r="D652" i="4" l="1"/>
  <c r="F652" i="4"/>
  <c r="G652" i="4"/>
  <c r="D653" i="4" l="1"/>
  <c r="F653" i="4"/>
  <c r="G653" i="4"/>
  <c r="D654" i="4" l="1"/>
  <c r="F654" i="4"/>
  <c r="G654" i="4"/>
  <c r="D655" i="4" l="1"/>
  <c r="F655" i="4"/>
  <c r="G655" i="4"/>
  <c r="D656" i="4" l="1"/>
  <c r="F656" i="4"/>
  <c r="G656" i="4"/>
  <c r="D657" i="4" l="1"/>
  <c r="F657" i="4"/>
  <c r="G657" i="4"/>
  <c r="D658" i="4" l="1"/>
  <c r="F658" i="4"/>
  <c r="G658" i="4"/>
  <c r="D659" i="4" l="1"/>
  <c r="F659" i="4"/>
  <c r="G659" i="4"/>
  <c r="D660" i="4" l="1"/>
  <c r="F660" i="4"/>
  <c r="G660" i="4"/>
  <c r="D661" i="4" l="1"/>
  <c r="F661" i="4"/>
  <c r="G661" i="4"/>
  <c r="D662" i="4" l="1"/>
  <c r="F662" i="4"/>
  <c r="G662" i="4"/>
  <c r="D663" i="4" l="1"/>
  <c r="F663" i="4"/>
  <c r="G663" i="4"/>
  <c r="D664" i="4" l="1"/>
  <c r="F664" i="4"/>
  <c r="G664" i="4"/>
  <c r="D665" i="4" l="1"/>
  <c r="F665" i="4"/>
  <c r="G665" i="4"/>
  <c r="D666" i="4" l="1"/>
  <c r="F666" i="4"/>
  <c r="G666" i="4"/>
  <c r="D667" i="4" l="1"/>
  <c r="F667" i="4"/>
  <c r="G667" i="4"/>
  <c r="D668" i="4" l="1"/>
  <c r="F668" i="4"/>
  <c r="G668" i="4"/>
  <c r="D669" i="4" l="1"/>
  <c r="F669" i="4"/>
  <c r="G669" i="4"/>
  <c r="D670" i="4" l="1"/>
  <c r="F670" i="4"/>
  <c r="G670" i="4"/>
  <c r="D671" i="4" l="1"/>
  <c r="F671" i="4"/>
  <c r="G671" i="4"/>
  <c r="D672" i="4" l="1"/>
  <c r="F672" i="4"/>
  <c r="G672" i="4"/>
  <c r="D673" i="4" l="1"/>
  <c r="F673" i="4"/>
  <c r="G673" i="4"/>
  <c r="D674" i="4" l="1"/>
  <c r="F674" i="4"/>
  <c r="G674" i="4"/>
  <c r="D675" i="4" l="1"/>
  <c r="F675" i="4"/>
  <c r="G675" i="4"/>
  <c r="D676" i="4" l="1"/>
  <c r="F676" i="4"/>
  <c r="G676" i="4"/>
  <c r="D677" i="4" l="1"/>
  <c r="F677" i="4"/>
  <c r="G677" i="4"/>
  <c r="D678" i="4" l="1"/>
  <c r="F678" i="4"/>
  <c r="G678" i="4"/>
  <c r="D679" i="4" l="1"/>
  <c r="F679" i="4"/>
  <c r="G679" i="4"/>
  <c r="D680" i="4" l="1"/>
  <c r="F680" i="4"/>
  <c r="G680" i="4"/>
  <c r="D681" i="4" l="1"/>
  <c r="F681" i="4"/>
  <c r="G681" i="4"/>
  <c r="D682" i="4" l="1"/>
  <c r="F682" i="4"/>
  <c r="G682" i="4"/>
  <c r="D683" i="4" l="1"/>
  <c r="F683" i="4"/>
  <c r="G683" i="4"/>
  <c r="D684" i="4" l="1"/>
  <c r="F684" i="4"/>
  <c r="G684" i="4"/>
  <c r="D685" i="4" l="1"/>
  <c r="F685" i="4"/>
  <c r="G685" i="4"/>
  <c r="D686" i="4" l="1"/>
  <c r="F686" i="4"/>
  <c r="G686" i="4"/>
  <c r="D687" i="4" l="1"/>
  <c r="F687" i="4"/>
  <c r="G687" i="4"/>
  <c r="D688" i="4" l="1"/>
  <c r="F688" i="4"/>
  <c r="G688" i="4"/>
  <c r="D689" i="4" l="1"/>
  <c r="F689" i="4"/>
  <c r="G689" i="4"/>
  <c r="D690" i="4" l="1"/>
  <c r="F690" i="4"/>
  <c r="G690" i="4"/>
  <c r="D691" i="4" l="1"/>
  <c r="F691" i="4"/>
  <c r="G691" i="4"/>
  <c r="D692" i="4" l="1"/>
  <c r="F692" i="4"/>
  <c r="G692" i="4"/>
  <c r="D693" i="4" l="1"/>
  <c r="F693" i="4"/>
  <c r="G693" i="4"/>
  <c r="D694" i="4" l="1"/>
  <c r="F694" i="4"/>
  <c r="G694" i="4"/>
  <c r="D695" i="4" l="1"/>
  <c r="F695" i="4"/>
  <c r="G695" i="4"/>
  <c r="D696" i="4" l="1"/>
  <c r="F696" i="4"/>
  <c r="G696" i="4"/>
  <c r="D697" i="4" l="1"/>
  <c r="F697" i="4"/>
  <c r="G697" i="4"/>
  <c r="D698" i="4" l="1"/>
  <c r="F698" i="4"/>
  <c r="G698" i="4"/>
  <c r="D699" i="4" l="1"/>
  <c r="F699" i="4"/>
  <c r="G699" i="4"/>
  <c r="D700" i="4" l="1"/>
  <c r="F700" i="4"/>
  <c r="G700" i="4"/>
  <c r="D701" i="4" l="1"/>
  <c r="F701" i="4"/>
  <c r="G701" i="4"/>
  <c r="D702" i="4" l="1"/>
  <c r="F702" i="4"/>
  <c r="G702" i="4"/>
  <c r="D703" i="4" l="1"/>
  <c r="F703" i="4"/>
  <c r="G703" i="4"/>
  <c r="D704" i="4" l="1"/>
  <c r="F704" i="4"/>
  <c r="G704" i="4"/>
  <c r="D705" i="4" l="1"/>
  <c r="F705" i="4"/>
  <c r="G705" i="4"/>
  <c r="D706" i="4" l="1"/>
  <c r="F706" i="4"/>
  <c r="G706" i="4"/>
  <c r="D707" i="4" l="1"/>
  <c r="F707" i="4"/>
  <c r="G707" i="4"/>
  <c r="D708" i="4" l="1"/>
  <c r="F708" i="4"/>
  <c r="G708" i="4"/>
  <c r="D709" i="4" l="1"/>
  <c r="F709" i="4"/>
  <c r="G709" i="4"/>
  <c r="D710" i="4" l="1"/>
  <c r="F710" i="4"/>
  <c r="G710" i="4"/>
  <c r="D711" i="4" l="1"/>
  <c r="F711" i="4"/>
  <c r="G711" i="4"/>
  <c r="D712" i="4" l="1"/>
  <c r="F712" i="4"/>
  <c r="G712" i="4"/>
  <c r="D713" i="4" l="1"/>
  <c r="F713" i="4"/>
  <c r="G713" i="4"/>
  <c r="D714" i="4" l="1"/>
  <c r="F714" i="4"/>
  <c r="G714" i="4"/>
  <c r="D715" i="4" l="1"/>
  <c r="F715" i="4"/>
  <c r="G715" i="4"/>
  <c r="D716" i="4" l="1"/>
  <c r="F716" i="4"/>
  <c r="G716" i="4"/>
  <c r="D717" i="4" l="1"/>
  <c r="F717" i="4"/>
  <c r="G717" i="4"/>
  <c r="D718" i="4" l="1"/>
  <c r="F718" i="4"/>
  <c r="G718" i="4"/>
  <c r="D719" i="4" l="1"/>
  <c r="F719" i="4"/>
  <c r="G719" i="4"/>
  <c r="D720" i="4" l="1"/>
  <c r="F720" i="4"/>
  <c r="G720" i="4"/>
  <c r="D721" i="4" l="1"/>
  <c r="F721" i="4"/>
  <c r="G721" i="4"/>
  <c r="D722" i="4" l="1"/>
  <c r="F722" i="4"/>
  <c r="G722" i="4"/>
  <c r="D723" i="4" l="1"/>
  <c r="F723" i="4"/>
  <c r="G723" i="4"/>
  <c r="D724" i="4" l="1"/>
  <c r="F724" i="4"/>
  <c r="G724" i="4"/>
  <c r="D725" i="4" l="1"/>
  <c r="F725" i="4"/>
  <c r="G725" i="4"/>
  <c r="D726" i="4" l="1"/>
  <c r="F726" i="4"/>
  <c r="G726" i="4"/>
  <c r="D727" i="4" l="1"/>
  <c r="F727" i="4"/>
  <c r="G727" i="4"/>
  <c r="D728" i="4" l="1"/>
  <c r="F728" i="4"/>
  <c r="G728" i="4"/>
  <c r="D729" i="4" l="1"/>
  <c r="F729" i="4"/>
  <c r="G729" i="4"/>
  <c r="D730" i="4" l="1"/>
  <c r="F730" i="4"/>
  <c r="G730" i="4"/>
  <c r="D731" i="4" l="1"/>
  <c r="F731" i="4"/>
  <c r="G731" i="4"/>
  <c r="D732" i="4" l="1"/>
  <c r="F732" i="4"/>
  <c r="G732" i="4"/>
  <c r="D733" i="4" l="1"/>
  <c r="F733" i="4"/>
  <c r="G733" i="4"/>
  <c r="D734" i="4" l="1"/>
  <c r="F734" i="4"/>
  <c r="G734" i="4"/>
  <c r="D735" i="4" l="1"/>
  <c r="F735" i="4"/>
  <c r="G735" i="4"/>
  <c r="D736" i="4" l="1"/>
  <c r="F736" i="4"/>
  <c r="G736" i="4"/>
  <c r="D737" i="4" l="1"/>
  <c r="F737" i="4"/>
  <c r="G737" i="4"/>
  <c r="D738" i="4" l="1"/>
  <c r="F738" i="4"/>
  <c r="G738" i="4"/>
  <c r="D739" i="4" l="1"/>
  <c r="F739" i="4"/>
  <c r="G739" i="4"/>
  <c r="D740" i="4" l="1"/>
  <c r="F740" i="4"/>
  <c r="G740" i="4"/>
  <c r="D741" i="4" l="1"/>
  <c r="F741" i="4"/>
  <c r="G741" i="4"/>
  <c r="D742" i="4" l="1"/>
  <c r="F742" i="4"/>
  <c r="G742" i="4"/>
  <c r="D743" i="4" l="1"/>
  <c r="F743" i="4"/>
  <c r="G743" i="4"/>
  <c r="D744" i="4" l="1"/>
  <c r="F744" i="4"/>
  <c r="G744" i="4"/>
  <c r="D745" i="4" l="1"/>
  <c r="F745" i="4"/>
  <c r="G745" i="4"/>
  <c r="D746" i="4" l="1"/>
  <c r="F746" i="4"/>
  <c r="G746" i="4"/>
  <c r="D747" i="4" l="1"/>
  <c r="F747" i="4"/>
  <c r="G747" i="4"/>
  <c r="D748" i="4" l="1"/>
  <c r="F748" i="4"/>
  <c r="G748" i="4"/>
  <c r="D749" i="4" l="1"/>
  <c r="G749" i="4"/>
  <c r="F749" i="4"/>
  <c r="D750" i="4" l="1"/>
  <c r="F750" i="4"/>
  <c r="G750" i="4"/>
  <c r="D751" i="4" l="1"/>
  <c r="F751" i="4"/>
  <c r="G751" i="4"/>
  <c r="D752" i="4" l="1"/>
  <c r="F752" i="4"/>
  <c r="G752" i="4"/>
  <c r="D753" i="4" l="1"/>
  <c r="G753" i="4"/>
  <c r="F753" i="4"/>
  <c r="D754" i="4" l="1"/>
  <c r="F754" i="4"/>
  <c r="G754" i="4"/>
  <c r="D755" i="4" l="1"/>
  <c r="F755" i="4"/>
  <c r="G755" i="4"/>
  <c r="D756" i="4" l="1"/>
  <c r="F756" i="4"/>
  <c r="G756" i="4"/>
  <c r="D757" i="4" l="1"/>
  <c r="G757" i="4"/>
  <c r="F757" i="4"/>
  <c r="D758" i="4" l="1"/>
  <c r="G758" i="4"/>
  <c r="F758" i="4"/>
  <c r="D759" i="4" l="1"/>
  <c r="G759" i="4"/>
  <c r="F759" i="4"/>
  <c r="D760" i="4" l="1"/>
  <c r="F760" i="4"/>
  <c r="G760" i="4"/>
  <c r="D761" i="4" l="1"/>
  <c r="G761" i="4"/>
  <c r="F761" i="4"/>
  <c r="D762" i="4" l="1"/>
  <c r="F762" i="4"/>
  <c r="G762" i="4"/>
  <c r="D763" i="4" l="1"/>
  <c r="F763" i="4"/>
  <c r="G763" i="4"/>
  <c r="D764" i="4" l="1"/>
  <c r="F764" i="4"/>
  <c r="G764" i="4"/>
  <c r="D765" i="4" l="1"/>
  <c r="G765" i="4"/>
  <c r="F765" i="4"/>
  <c r="D766" i="4" l="1"/>
  <c r="G766" i="4"/>
  <c r="F766" i="4"/>
  <c r="D767" i="4" l="1"/>
  <c r="F767" i="4"/>
  <c r="G767" i="4"/>
  <c r="D768" i="4" l="1"/>
  <c r="F768" i="4"/>
  <c r="G768" i="4"/>
  <c r="D769" i="4" l="1"/>
  <c r="G769" i="4"/>
  <c r="F769" i="4"/>
  <c r="D770" i="4" l="1"/>
  <c r="F770" i="4"/>
  <c r="G770" i="4"/>
  <c r="D771" i="4" l="1"/>
  <c r="F771" i="4"/>
  <c r="G771" i="4"/>
  <c r="D772" i="4" l="1"/>
  <c r="F772" i="4"/>
  <c r="G772" i="4"/>
  <c r="D773" i="4" l="1"/>
  <c r="G773" i="4"/>
  <c r="F773" i="4"/>
  <c r="D774" i="4" l="1"/>
  <c r="G774" i="4"/>
  <c r="F774" i="4"/>
  <c r="D775" i="4" l="1"/>
  <c r="G775" i="4"/>
  <c r="F775" i="4"/>
  <c r="D776" i="4" l="1"/>
  <c r="F776" i="4"/>
  <c r="G776" i="4"/>
  <c r="D777" i="4" l="1"/>
  <c r="G777" i="4"/>
  <c r="F777" i="4"/>
  <c r="D778" i="4" l="1"/>
  <c r="F778" i="4"/>
  <c r="G778" i="4"/>
  <c r="D779" i="4" l="1"/>
  <c r="F779" i="4"/>
  <c r="G779" i="4"/>
  <c r="D780" i="4" l="1"/>
  <c r="F780" i="4"/>
  <c r="G780" i="4"/>
  <c r="D781" i="4" l="1"/>
  <c r="G781" i="4"/>
  <c r="F781" i="4"/>
  <c r="D782" i="4" l="1"/>
  <c r="G782" i="4"/>
  <c r="F782" i="4"/>
  <c r="D783" i="4" l="1"/>
  <c r="G783" i="4"/>
  <c r="F783" i="4"/>
  <c r="D784" i="4" l="1"/>
  <c r="F784" i="4"/>
  <c r="G784" i="4"/>
  <c r="D785" i="4" l="1"/>
  <c r="G785" i="4"/>
  <c r="F785" i="4"/>
  <c r="D786" i="4" l="1"/>
  <c r="F786" i="4"/>
  <c r="G786" i="4"/>
  <c r="D787" i="4" l="1"/>
  <c r="F787" i="4"/>
  <c r="G787" i="4"/>
  <c r="D788" i="4" l="1"/>
  <c r="F788" i="4"/>
  <c r="G788" i="4"/>
  <c r="D789" i="4" l="1"/>
  <c r="G789" i="4"/>
  <c r="F789" i="4"/>
  <c r="D790" i="4" l="1"/>
  <c r="G790" i="4"/>
  <c r="F790" i="4"/>
  <c r="D791" i="4" l="1"/>
  <c r="G791" i="4"/>
  <c r="F791" i="4"/>
  <c r="D792" i="4" l="1"/>
  <c r="F792" i="4"/>
  <c r="G792" i="4"/>
  <c r="D793" i="4" l="1"/>
  <c r="G793" i="4"/>
  <c r="F793" i="4"/>
  <c r="D794" i="4" l="1"/>
  <c r="F794" i="4"/>
  <c r="G794" i="4"/>
  <c r="D795" i="4" l="1"/>
  <c r="F795" i="4"/>
  <c r="G795" i="4"/>
  <c r="D796" i="4" l="1"/>
  <c r="F796" i="4"/>
  <c r="G796" i="4"/>
  <c r="D797" i="4" l="1"/>
  <c r="G797" i="4"/>
  <c r="F797" i="4"/>
  <c r="D798" i="4" l="1"/>
  <c r="G798" i="4"/>
  <c r="F798" i="4"/>
  <c r="D799" i="4" l="1"/>
  <c r="F799" i="4"/>
  <c r="G799" i="4"/>
  <c r="D800" i="4" l="1"/>
  <c r="F800" i="4"/>
  <c r="G800" i="4"/>
  <c r="D801" i="4" l="1"/>
  <c r="G801" i="4"/>
  <c r="F801" i="4"/>
  <c r="D802" i="4" l="1"/>
  <c r="G802" i="4"/>
  <c r="F802" i="4"/>
  <c r="D803" i="4" l="1"/>
  <c r="G803" i="4"/>
  <c r="F803" i="4"/>
  <c r="D804" i="4" l="1"/>
  <c r="D805" i="4" s="1"/>
  <c r="F804" i="4"/>
  <c r="G804" i="4"/>
  <c r="G805" i="4" l="1"/>
  <c r="F805" i="4"/>
  <c r="D806" i="4"/>
  <c r="F806" i="4"/>
  <c r="G806" i="4"/>
  <c r="D807" i="4" l="1"/>
  <c r="F807" i="4"/>
  <c r="G807" i="4"/>
  <c r="D808" i="4" l="1"/>
  <c r="F808" i="4"/>
  <c r="G808" i="4"/>
  <c r="D809" i="4" l="1"/>
  <c r="G809" i="4"/>
  <c r="F809" i="4"/>
  <c r="D810" i="4" l="1"/>
  <c r="F810" i="4"/>
  <c r="G810" i="4"/>
  <c r="D811" i="4" l="1"/>
  <c r="F811" i="4"/>
  <c r="G811" i="4"/>
  <c r="D812" i="4" l="1"/>
  <c r="F812" i="4"/>
  <c r="G812" i="4"/>
  <c r="D813" i="4" l="1"/>
  <c r="G813" i="4"/>
  <c r="F813" i="4"/>
  <c r="D814" i="4" l="1"/>
  <c r="F814" i="4"/>
  <c r="G814" i="4"/>
  <c r="D815" i="4" l="1"/>
  <c r="F815" i="4"/>
  <c r="G815" i="4"/>
  <c r="D816" i="4" l="1"/>
  <c r="F816" i="4"/>
  <c r="G816" i="4"/>
  <c r="D817" i="4" l="1"/>
  <c r="G817" i="4"/>
  <c r="F817" i="4"/>
  <c r="D818" i="4" l="1"/>
  <c r="G818" i="4"/>
  <c r="F818" i="4"/>
  <c r="D819" i="4" l="1"/>
  <c r="F819" i="4"/>
  <c r="G819" i="4"/>
  <c r="D820" i="4" l="1"/>
  <c r="F820" i="4"/>
  <c r="G820" i="4"/>
  <c r="D821" i="4" l="1"/>
  <c r="G821" i="4"/>
  <c r="F821" i="4"/>
  <c r="D822" i="4" l="1"/>
  <c r="G822" i="4"/>
  <c r="F822" i="4"/>
  <c r="D823" i="4" l="1"/>
  <c r="F823" i="4"/>
  <c r="G823" i="4"/>
  <c r="D824" i="4" l="1"/>
  <c r="F824" i="4"/>
  <c r="G824" i="4"/>
  <c r="D825" i="4" l="1"/>
  <c r="G825" i="4"/>
  <c r="F825" i="4"/>
  <c r="D826" i="4" l="1"/>
  <c r="F826" i="4"/>
  <c r="G826" i="4"/>
  <c r="D827" i="4" l="1"/>
  <c r="F827" i="4"/>
  <c r="G827" i="4"/>
  <c r="D828" i="4" l="1"/>
  <c r="F828" i="4"/>
  <c r="G828" i="4"/>
  <c r="D829" i="4" l="1"/>
  <c r="G829" i="4"/>
  <c r="F829" i="4"/>
  <c r="D830" i="4" l="1"/>
  <c r="F830" i="4"/>
  <c r="G830" i="4"/>
  <c r="D831" i="4" l="1"/>
  <c r="F831" i="4"/>
  <c r="G831" i="4"/>
  <c r="D832" i="4" l="1"/>
  <c r="F832" i="4"/>
  <c r="G832" i="4"/>
  <c r="D833" i="4" l="1"/>
  <c r="G833" i="4"/>
  <c r="F833" i="4"/>
  <c r="D834" i="4" l="1"/>
  <c r="G834" i="4"/>
  <c r="F834" i="4"/>
  <c r="D835" i="4" l="1"/>
  <c r="G835" i="4"/>
  <c r="F835" i="4"/>
  <c r="D836" i="4" l="1"/>
  <c r="F836" i="4"/>
  <c r="G836" i="4"/>
  <c r="D837" i="4" l="1"/>
  <c r="G837" i="4"/>
  <c r="F837" i="4"/>
  <c r="D838" i="4" l="1"/>
  <c r="G838" i="4"/>
  <c r="F838" i="4"/>
  <c r="D839" i="4" l="1"/>
  <c r="F839" i="4"/>
  <c r="G839" i="4"/>
  <c r="D840" i="4" l="1"/>
  <c r="F840" i="4"/>
  <c r="G840" i="4"/>
  <c r="D841" i="4" l="1"/>
  <c r="G841" i="4"/>
  <c r="F841" i="4"/>
  <c r="D842" i="4" l="1"/>
  <c r="G842" i="4"/>
  <c r="F842" i="4"/>
  <c r="D843" i="4" l="1"/>
  <c r="F843" i="4"/>
  <c r="G843" i="4"/>
  <c r="D844" i="4" l="1"/>
  <c r="F844" i="4"/>
  <c r="G844" i="4"/>
  <c r="D845" i="4" l="1"/>
  <c r="G845" i="4"/>
  <c r="F845" i="4"/>
  <c r="D846" i="4" l="1"/>
  <c r="G846" i="4"/>
  <c r="F846" i="4"/>
  <c r="D847" i="4" l="1"/>
  <c r="G847" i="4"/>
  <c r="F847" i="4"/>
  <c r="D848" i="4" l="1"/>
  <c r="F848" i="4"/>
  <c r="G848" i="4"/>
  <c r="D849" i="4" l="1"/>
  <c r="G849" i="4"/>
  <c r="F849" i="4"/>
  <c r="D850" i="4" l="1"/>
  <c r="G850" i="4"/>
  <c r="F850" i="4"/>
  <c r="D851" i="4" l="1"/>
  <c r="G851" i="4"/>
  <c r="F851" i="4"/>
  <c r="D852" i="4" l="1"/>
  <c r="F852" i="4"/>
  <c r="G852" i="4"/>
  <c r="D853" i="4" l="1"/>
  <c r="G853" i="4"/>
  <c r="F853" i="4"/>
  <c r="D854" i="4" l="1"/>
  <c r="G854" i="4"/>
  <c r="F854" i="4"/>
  <c r="D855" i="4" l="1"/>
  <c r="F855" i="4"/>
  <c r="G855" i="4"/>
  <c r="D856" i="4" l="1"/>
  <c r="F856" i="4"/>
  <c r="G856" i="4"/>
  <c r="D857" i="4" l="1"/>
  <c r="G857" i="4"/>
  <c r="F857" i="4"/>
  <c r="D858" i="4" l="1"/>
  <c r="G858" i="4"/>
  <c r="F858" i="4"/>
  <c r="D859" i="4" l="1"/>
  <c r="G859" i="4"/>
  <c r="F859" i="4"/>
  <c r="D860" i="4" l="1"/>
  <c r="F860" i="4"/>
  <c r="G860" i="4"/>
  <c r="D861" i="4" l="1"/>
  <c r="G861" i="4"/>
  <c r="F861" i="4"/>
  <c r="D862" i="4" l="1"/>
  <c r="G862" i="4"/>
  <c r="F862" i="4"/>
  <c r="D863" i="4" l="1"/>
  <c r="F863" i="4"/>
  <c r="G863" i="4"/>
  <c r="D864" i="4" l="1"/>
  <c r="F864" i="4"/>
  <c r="G864" i="4"/>
  <c r="D865" i="4" l="1"/>
  <c r="G865" i="4"/>
  <c r="F865" i="4"/>
  <c r="D866" i="4" l="1"/>
  <c r="F866" i="4"/>
  <c r="G866" i="4"/>
  <c r="D867" i="4" l="1"/>
  <c r="F867" i="4"/>
  <c r="G867" i="4"/>
  <c r="D868" i="4" l="1"/>
  <c r="F868" i="4"/>
  <c r="G868" i="4"/>
  <c r="D869" i="4" l="1"/>
  <c r="G869" i="4"/>
  <c r="F869" i="4"/>
  <c r="D870" i="4" l="1"/>
  <c r="F870" i="4"/>
  <c r="G870" i="4"/>
  <c r="D871" i="4" l="1"/>
  <c r="F871" i="4"/>
  <c r="G871" i="4"/>
  <c r="D872" i="4" l="1"/>
  <c r="F872" i="4"/>
  <c r="G872" i="4"/>
  <c r="D873" i="4" l="1"/>
  <c r="G873" i="4"/>
  <c r="F873" i="4"/>
  <c r="D874" i="4" l="1"/>
  <c r="G874" i="4"/>
  <c r="F874" i="4"/>
  <c r="D875" i="4" l="1"/>
  <c r="G875" i="4"/>
  <c r="F875" i="4"/>
  <c r="D876" i="4" l="1"/>
  <c r="F876" i="4"/>
  <c r="G876" i="4"/>
  <c r="D877" i="4" l="1"/>
  <c r="G877" i="4"/>
  <c r="F877" i="4"/>
  <c r="D878" i="4" l="1"/>
  <c r="G878" i="4"/>
  <c r="F878" i="4"/>
  <c r="D879" i="4" l="1"/>
  <c r="G879" i="4"/>
  <c r="F879" i="4"/>
  <c r="D880" i="4" l="1"/>
  <c r="F880" i="4"/>
  <c r="G880" i="4"/>
  <c r="D881" i="4" l="1"/>
  <c r="G881" i="4"/>
  <c r="F881" i="4"/>
  <c r="D882" i="4" l="1"/>
  <c r="G882" i="4"/>
  <c r="F882" i="4"/>
  <c r="D883" i="4" l="1"/>
  <c r="G883" i="4"/>
  <c r="F883" i="4"/>
  <c r="D884" i="4" l="1"/>
  <c r="F884" i="4"/>
  <c r="G884" i="4"/>
  <c r="D885" i="4" l="1"/>
  <c r="G885" i="4"/>
  <c r="F885" i="4"/>
  <c r="D886" i="4" l="1"/>
  <c r="F886" i="4"/>
  <c r="G886" i="4"/>
  <c r="D887" i="4" l="1"/>
  <c r="F887" i="4"/>
  <c r="G887" i="4"/>
  <c r="D888" i="4" l="1"/>
  <c r="F888" i="4"/>
  <c r="G888" i="4"/>
  <c r="D889" i="4" l="1"/>
  <c r="G889" i="4"/>
  <c r="F889" i="4"/>
  <c r="D890" i="4" l="1"/>
  <c r="F890" i="4"/>
  <c r="G890" i="4"/>
  <c r="D891" i="4" l="1"/>
  <c r="G891" i="4"/>
  <c r="F891" i="4"/>
  <c r="D892" i="4" l="1"/>
  <c r="F892" i="4"/>
  <c r="G892" i="4"/>
  <c r="D893" i="4" l="1"/>
  <c r="G893" i="4"/>
  <c r="F893" i="4"/>
  <c r="D894" i="4" l="1"/>
  <c r="F894" i="4"/>
  <c r="G894" i="4"/>
  <c r="D895" i="4" l="1"/>
  <c r="F895" i="4"/>
  <c r="G895" i="4"/>
  <c r="D896" i="4" l="1"/>
  <c r="F896" i="4"/>
  <c r="G896" i="4"/>
  <c r="D897" i="4" l="1"/>
  <c r="G897" i="4"/>
  <c r="F897" i="4"/>
  <c r="D898" i="4" l="1"/>
  <c r="G898" i="4"/>
  <c r="F898" i="4"/>
  <c r="D899" i="4" l="1"/>
  <c r="G899" i="4"/>
  <c r="F899" i="4"/>
  <c r="D900" i="4" l="1"/>
  <c r="F900" i="4"/>
  <c r="G900" i="4"/>
  <c r="D901" i="4" l="1"/>
  <c r="G901" i="4"/>
  <c r="F901" i="4"/>
  <c r="D902" i="4" l="1"/>
  <c r="G902" i="4"/>
  <c r="F902" i="4"/>
  <c r="D903" i="4" l="1"/>
  <c r="G903" i="4"/>
  <c r="F903" i="4"/>
  <c r="D904" i="4" l="1"/>
  <c r="F904" i="4"/>
  <c r="G904" i="4"/>
  <c r="D905" i="4" l="1"/>
  <c r="G905" i="4"/>
  <c r="F905" i="4"/>
  <c r="D906" i="4" l="1"/>
  <c r="F906" i="4"/>
  <c r="G906" i="4"/>
  <c r="D907" i="4" l="1"/>
  <c r="F907" i="4"/>
  <c r="G907" i="4"/>
  <c r="D908" i="4" l="1"/>
  <c r="F908" i="4"/>
  <c r="G908" i="4"/>
  <c r="D909" i="4" l="1"/>
  <c r="G909" i="4"/>
  <c r="F909" i="4"/>
  <c r="D910" i="4" l="1"/>
  <c r="G910" i="4"/>
  <c r="F910" i="4"/>
  <c r="D911" i="4" l="1"/>
  <c r="G911" i="4"/>
  <c r="F911" i="4"/>
  <c r="D912" i="4" l="1"/>
  <c r="F912" i="4"/>
  <c r="G912" i="4"/>
  <c r="D913" i="4" l="1"/>
  <c r="G913" i="4"/>
  <c r="F913" i="4"/>
  <c r="D914" i="4" l="1"/>
  <c r="F914" i="4"/>
  <c r="G914" i="4"/>
  <c r="D915" i="4" l="1"/>
  <c r="F915" i="4"/>
  <c r="G915" i="4"/>
  <c r="D916" i="4" l="1"/>
  <c r="F916" i="4"/>
  <c r="G916" i="4"/>
  <c r="D917" i="4" l="1"/>
  <c r="G917" i="4"/>
  <c r="F917" i="4"/>
  <c r="D918" i="4" l="1"/>
  <c r="F918" i="4"/>
  <c r="G918" i="4"/>
  <c r="D919" i="4" l="1"/>
  <c r="F919" i="4"/>
  <c r="G919" i="4"/>
  <c r="D920" i="4" l="1"/>
  <c r="F920" i="4"/>
  <c r="G920" i="4"/>
  <c r="D921" i="4" l="1"/>
  <c r="G921" i="4"/>
  <c r="F921" i="4"/>
  <c r="D922" i="4" l="1"/>
  <c r="G922" i="4"/>
  <c r="F922" i="4"/>
  <c r="D923" i="4" l="1"/>
  <c r="G923" i="4"/>
  <c r="F923" i="4"/>
  <c r="D924" i="4" l="1"/>
  <c r="F924" i="4"/>
  <c r="G924" i="4"/>
  <c r="D925" i="4" l="1"/>
  <c r="G925" i="4"/>
  <c r="F925" i="4"/>
  <c r="D926" i="4" l="1"/>
  <c r="G926" i="4"/>
  <c r="F926" i="4"/>
  <c r="D927" i="4" l="1"/>
  <c r="F927" i="4"/>
  <c r="G927" i="4"/>
  <c r="D928" i="4" l="1"/>
  <c r="F928" i="4"/>
  <c r="G928" i="4"/>
  <c r="D929" i="4" l="1"/>
  <c r="G929" i="4"/>
  <c r="F929" i="4"/>
  <c r="D930" i="4" l="1"/>
  <c r="G930" i="4"/>
  <c r="F930" i="4"/>
  <c r="D931" i="4" l="1"/>
  <c r="G931" i="4"/>
  <c r="F931" i="4"/>
  <c r="D932" i="4" l="1"/>
  <c r="F932" i="4"/>
  <c r="G932" i="4"/>
  <c r="D933" i="4" l="1"/>
  <c r="G933" i="4"/>
  <c r="F933" i="4"/>
  <c r="D934" i="4" l="1"/>
  <c r="F934" i="4"/>
  <c r="G934" i="4"/>
  <c r="D935" i="4" l="1"/>
  <c r="F935" i="4"/>
  <c r="G935" i="4"/>
  <c r="D936" i="4" l="1"/>
  <c r="F936" i="4"/>
  <c r="G936" i="4"/>
  <c r="D937" i="4" l="1"/>
  <c r="G937" i="4"/>
  <c r="F937" i="4"/>
  <c r="D938" i="4" l="1"/>
  <c r="G938" i="4"/>
  <c r="F938" i="4"/>
  <c r="D939" i="4" l="1"/>
  <c r="F939" i="4"/>
  <c r="G939" i="4"/>
  <c r="D940" i="4" l="1"/>
  <c r="F940" i="4"/>
  <c r="G940" i="4"/>
  <c r="D941" i="4" l="1"/>
  <c r="G941" i="4"/>
  <c r="F941" i="4"/>
  <c r="D942" i="4" l="1"/>
  <c r="F942" i="4"/>
  <c r="G942" i="4"/>
  <c r="D943" i="4" l="1"/>
  <c r="F943" i="4"/>
  <c r="G943" i="4"/>
  <c r="D944" i="4" l="1"/>
  <c r="F944" i="4"/>
  <c r="G944" i="4"/>
  <c r="D945" i="4" l="1"/>
  <c r="G945" i="4"/>
  <c r="F945" i="4"/>
  <c r="D946" i="4" l="1"/>
  <c r="G946" i="4"/>
  <c r="F946" i="4"/>
  <c r="D947" i="4" l="1"/>
  <c r="F947" i="4"/>
  <c r="G947" i="4"/>
  <c r="D948" i="4" l="1"/>
  <c r="F948" i="4"/>
  <c r="G948" i="4"/>
  <c r="D949" i="4" l="1"/>
  <c r="G949" i="4"/>
  <c r="F949" i="4"/>
  <c r="D950" i="4" l="1"/>
  <c r="F950" i="4"/>
  <c r="G950" i="4"/>
  <c r="D951" i="4" l="1"/>
  <c r="F951" i="4"/>
  <c r="G951" i="4"/>
  <c r="D952" i="4" l="1"/>
  <c r="F952" i="4"/>
  <c r="G952" i="4"/>
  <c r="D953" i="4" l="1"/>
  <c r="G953" i="4"/>
  <c r="F953" i="4"/>
  <c r="D954" i="4" l="1"/>
  <c r="G954" i="4"/>
  <c r="F954" i="4"/>
  <c r="D955" i="4" l="1"/>
  <c r="F955" i="4"/>
  <c r="G955" i="4"/>
  <c r="D956" i="4" l="1"/>
  <c r="F956" i="4"/>
  <c r="G956" i="4"/>
  <c r="D957" i="4" l="1"/>
  <c r="G957" i="4"/>
  <c r="F957" i="4"/>
  <c r="D958" i="4" l="1"/>
  <c r="G958" i="4"/>
  <c r="F958" i="4"/>
  <c r="D959" i="4" l="1"/>
  <c r="F959" i="4"/>
  <c r="G959" i="4"/>
  <c r="D960" i="4" l="1"/>
  <c r="F960" i="4"/>
  <c r="G960" i="4"/>
  <c r="D961" i="4" l="1"/>
  <c r="G961" i="4"/>
  <c r="F961" i="4"/>
  <c r="D962" i="4" l="1"/>
  <c r="G962" i="4"/>
  <c r="F962" i="4"/>
  <c r="D963" i="4" l="1"/>
  <c r="G963" i="4"/>
  <c r="F963" i="4"/>
  <c r="D964" i="4" l="1"/>
  <c r="F964" i="4"/>
  <c r="G964" i="4"/>
  <c r="D965" i="4" l="1"/>
  <c r="G965" i="4"/>
  <c r="F965" i="4"/>
  <c r="D966" i="4" l="1"/>
  <c r="G966" i="4"/>
  <c r="F966" i="4"/>
  <c r="D967" i="4" l="1"/>
  <c r="G967" i="4"/>
  <c r="F967" i="4"/>
  <c r="D968" i="4" l="1"/>
  <c r="F968" i="4"/>
  <c r="G968" i="4"/>
  <c r="D969" i="4" l="1"/>
  <c r="G969" i="4"/>
  <c r="F969" i="4"/>
  <c r="D970" i="4" l="1"/>
  <c r="G970" i="4"/>
  <c r="F970" i="4"/>
  <c r="D971" i="4" l="1"/>
  <c r="G971" i="4"/>
  <c r="F971" i="4"/>
  <c r="D972" i="4" l="1"/>
  <c r="F972" i="4"/>
  <c r="G972" i="4"/>
  <c r="D973" i="4" l="1"/>
  <c r="G973" i="4"/>
  <c r="F973" i="4"/>
  <c r="D974" i="4" l="1"/>
  <c r="F974" i="4"/>
  <c r="G974" i="4"/>
  <c r="D975" i="4" l="1"/>
  <c r="F975" i="4"/>
  <c r="G975" i="4"/>
  <c r="D976" i="4" l="1"/>
  <c r="F976" i="4"/>
  <c r="G976" i="4"/>
  <c r="D977" i="4" l="1"/>
  <c r="G977" i="4"/>
  <c r="F977" i="4"/>
  <c r="D978" i="4" l="1"/>
  <c r="G978" i="4"/>
  <c r="F978" i="4"/>
  <c r="D979" i="4" l="1"/>
  <c r="F979" i="4"/>
  <c r="G979" i="4"/>
  <c r="D980" i="4" l="1"/>
  <c r="F980" i="4"/>
  <c r="G980" i="4"/>
  <c r="D981" i="4" l="1"/>
  <c r="G981" i="4"/>
  <c r="F981" i="4"/>
  <c r="D982" i="4" l="1"/>
  <c r="F982" i="4"/>
  <c r="G982" i="4"/>
  <c r="D983" i="4" l="1"/>
  <c r="F983" i="4"/>
  <c r="G983" i="4"/>
  <c r="D984" i="4" l="1"/>
  <c r="F984" i="4"/>
  <c r="G984" i="4"/>
  <c r="D985" i="4" l="1"/>
  <c r="G985" i="4"/>
  <c r="F985" i="4"/>
  <c r="D986" i="4" l="1"/>
  <c r="F986" i="4"/>
  <c r="G986" i="4"/>
  <c r="D987" i="4" l="1"/>
  <c r="F987" i="4"/>
  <c r="G987" i="4"/>
  <c r="D988" i="4" l="1"/>
  <c r="F988" i="4"/>
  <c r="G988" i="4"/>
  <c r="D989" i="4" l="1"/>
  <c r="G989" i="4"/>
  <c r="F989" i="4"/>
  <c r="D990" i="4" l="1"/>
  <c r="G990" i="4"/>
  <c r="F990" i="4"/>
  <c r="D991" i="4" l="1"/>
  <c r="F991" i="4"/>
  <c r="G991" i="4"/>
  <c r="D992" i="4" l="1"/>
  <c r="F992" i="4"/>
  <c r="G992" i="4"/>
  <c r="D993" i="4" l="1"/>
  <c r="G993" i="4"/>
  <c r="F993" i="4"/>
  <c r="D994" i="4" l="1"/>
  <c r="F994" i="4"/>
  <c r="G994" i="4"/>
  <c r="D995" i="4" l="1"/>
  <c r="F995" i="4"/>
  <c r="G995" i="4"/>
  <c r="D996" i="4" l="1"/>
  <c r="F996" i="4"/>
  <c r="G996" i="4"/>
  <c r="D997" i="4" l="1"/>
  <c r="G997" i="4"/>
  <c r="F997" i="4"/>
  <c r="D998" i="4" l="1"/>
  <c r="F998" i="4"/>
  <c r="G998" i="4"/>
  <c r="D999" i="4" l="1"/>
  <c r="F999" i="4"/>
  <c r="G999" i="4"/>
  <c r="D1000" i="4" l="1"/>
  <c r="F1000" i="4"/>
  <c r="G1000" i="4"/>
  <c r="D1001" i="4" l="1"/>
  <c r="G1001" i="4"/>
  <c r="F1001" i="4"/>
  <c r="D1002" i="4" l="1"/>
  <c r="F1002" i="4"/>
  <c r="G1002" i="4"/>
  <c r="D1003" i="4" l="1"/>
  <c r="F1003" i="4"/>
  <c r="G1003" i="4"/>
  <c r="D1004" i="4" l="1"/>
  <c r="D1005" i="4" s="1"/>
  <c r="F1004" i="4"/>
  <c r="G1004" i="4"/>
  <c r="G1005" i="4" l="1"/>
  <c r="F1005" i="4"/>
</calcChain>
</file>

<file path=xl/sharedStrings.xml><?xml version="1.0" encoding="utf-8"?>
<sst xmlns="http://schemas.openxmlformats.org/spreadsheetml/2006/main" count="166" uniqueCount="73">
  <si>
    <t>Datum</t>
  </si>
  <si>
    <t>gesamt</t>
  </si>
  <si>
    <t>Schnitt</t>
  </si>
  <si>
    <t>Grenzw.  Primärk:</t>
  </si>
  <si>
    <t>Grenzw.  Ersatzk:</t>
  </si>
  <si>
    <t>zuzügl. PA-Punkte</t>
  </si>
  <si>
    <t>Pat*  Grenzw.  Primärk.</t>
  </si>
  <si>
    <t>Pat*  Grenzw.  Ersatzk.</t>
  </si>
  <si>
    <t>Punkte gesamt</t>
  </si>
  <si>
    <t>Ersatzk.</t>
  </si>
  <si>
    <t>Primärk.</t>
  </si>
  <si>
    <t>Durchschnitt(Punkte)/Fälle</t>
  </si>
  <si>
    <t>Fallzahl</t>
  </si>
  <si>
    <t>Sicherheitseinbehalt in %</t>
  </si>
  <si>
    <t>je Gruppe</t>
  </si>
  <si>
    <t>je Fall</t>
  </si>
  <si>
    <t>Kontrolle</t>
  </si>
  <si>
    <t>voller Punktwert       DM</t>
  </si>
  <si>
    <t>reduzierter Punktwert           DM</t>
  </si>
  <si>
    <t>Anpassung             DM</t>
  </si>
  <si>
    <t>gesamt               DM</t>
  </si>
  <si>
    <t>Kürzung in    DM</t>
  </si>
  <si>
    <t>Kürzung in    %</t>
  </si>
  <si>
    <t xml:space="preserve">Fälle/ PRXFKT  </t>
  </si>
  <si>
    <t>PRXFKT</t>
  </si>
  <si>
    <t>Punktwert</t>
  </si>
  <si>
    <t>Umsatz (Punkte gesamt)</t>
  </si>
  <si>
    <t>Umsatz-Fälle* Grenzw.</t>
  </si>
  <si>
    <t>Anpassungsfaktor</t>
  </si>
  <si>
    <t>Primärkassen</t>
  </si>
  <si>
    <t>Ersatzkassen</t>
  </si>
  <si>
    <t xml:space="preserve"> </t>
  </si>
  <si>
    <t>Punkte Primärk.</t>
  </si>
  <si>
    <t>Punkte Ersatzk.</t>
  </si>
  <si>
    <t>Grenzwert Primärkassen</t>
  </si>
  <si>
    <t>Grenzwert Ersatzkassen</t>
  </si>
  <si>
    <t>siehe Eingabe</t>
  </si>
  <si>
    <t>Kürzungen</t>
  </si>
  <si>
    <r>
      <t xml:space="preserve">Modell zur Ermittlung der Honorarkürzungen ( KCH-HVM )  </t>
    </r>
    <r>
      <rPr>
        <sz val="10"/>
        <rFont val="Arial"/>
        <family val="2"/>
      </rPr>
      <t>10/2000 J. Görzig</t>
    </r>
  </si>
  <si>
    <t>Punkte ohne Kürzung  möglich</t>
  </si>
  <si>
    <r>
      <t xml:space="preserve">Grenzwerte </t>
    </r>
    <r>
      <rPr>
        <sz val="10"/>
        <color indexed="8"/>
        <rFont val="Arial"/>
        <family val="2"/>
      </rPr>
      <t xml:space="preserve"> 10/2000 J. Görzig</t>
    </r>
  </si>
  <si>
    <t>Praxisfaktor (PRXFKT)</t>
  </si>
  <si>
    <t>Eingabe ist nur in den rotumrandeten grünen Feldern möglich!</t>
  </si>
  <si>
    <t>Fälle</t>
  </si>
  <si>
    <t>Fälle gesamt</t>
  </si>
  <si>
    <t>1.</t>
  </si>
  <si>
    <t>2.</t>
  </si>
  <si>
    <t>Grenzwerte (KZV-Mitteilung)</t>
  </si>
  <si>
    <t>3.</t>
  </si>
  <si>
    <t>Punkte noch möglich</t>
  </si>
  <si>
    <t>offen</t>
  </si>
  <si>
    <t>Wenn die Zeilenzahl nicht ausreicht, können Sie die Werte auch jederzeit wieder löschen.</t>
  </si>
  <si>
    <t>Wiederholen Sie zur besseren Übersicht diese Eingabe öfter im Quartal!</t>
  </si>
  <si>
    <t xml:space="preserve">  </t>
  </si>
  <si>
    <t>Kürzung in    Euro</t>
  </si>
  <si>
    <t>Praxisfaktor</t>
  </si>
  <si>
    <t>Achten Sie darauf, daß KCH-Punkte und KBR + PAR-Punkte den gleichen Zeitraum betreffen! (Monats- und Quartalsabrechnung).</t>
  </si>
  <si>
    <t>KCH-Punkte und KBR + PAR-Punkte müssen den gleichen Zeitraum betreffen!</t>
  </si>
  <si>
    <t>zuzügl. KBR + PAR-Punkte</t>
  </si>
  <si>
    <t>Berliner Versicherte
 WOP-Primärkassen</t>
  </si>
  <si>
    <t>Berliner Versicherte
WOP-Ersatzkassen</t>
  </si>
  <si>
    <r>
      <t xml:space="preserve">Punktwert </t>
    </r>
    <r>
      <rPr>
        <b/>
        <sz val="9"/>
        <rFont val="Arial"/>
        <family val="2"/>
      </rPr>
      <t>(Mischpunktwert)</t>
    </r>
  </si>
  <si>
    <r>
      <t>Eingabe</t>
    </r>
    <r>
      <rPr>
        <sz val="10"/>
        <rFont val="Arial"/>
        <family val="2"/>
      </rPr>
      <t xml:space="preserve"> (Neueingabe nur bei Änderung notwendig)</t>
    </r>
  </si>
  <si>
    <r>
      <t xml:space="preserve">Tragen Sie nun die KCH-Fallzahlen, sowie KCH + KBR + PAR-Punkte - jeweils für </t>
    </r>
    <r>
      <rPr>
        <b/>
        <u/>
        <sz val="10"/>
        <rFont val="Arial"/>
        <family val="2"/>
      </rPr>
      <t>Berliner Versicherte der</t>
    </r>
    <r>
      <rPr>
        <sz val="10"/>
        <rFont val="Arial"/>
        <family val="2"/>
      </rPr>
      <t xml:space="preserve"> WOP-Primärkassen und WOP-Ersatzkassen - in die Tabelle ein.</t>
    </r>
  </si>
  <si>
    <t xml:space="preserve">    </t>
  </si>
  <si>
    <t>Mischpunktwert (Berliner Mischpunktwert ca. 1,2400 - genauer individueller Praxismischpunktwert aus letztem Kürzungsbescheid)</t>
  </si>
  <si>
    <t>Als Ergebnis erhalten Sie eventuelle Kürzungen in € und Prozent bis zur Fallzahl 1.000. Rufen Sie uns bitte an, sofern Sie eine höhere Fallzahl abrechnen.</t>
  </si>
  <si>
    <r>
      <t>Die KFO-Grenzwerte müssen anhand der</t>
    </r>
    <r>
      <rPr>
        <b/>
        <sz val="10"/>
        <rFont val="Arial"/>
        <family val="2"/>
      </rPr>
      <t xml:space="preserve"> Grenzwerttabelle</t>
    </r>
    <r>
      <rPr>
        <sz val="10"/>
        <rFont val="Arial"/>
        <family val="2"/>
      </rPr>
      <t xml:space="preserve"> berechnet werden!</t>
    </r>
  </si>
  <si>
    <t>Modell zur Ermittlung der Honorarkürzungen ( KCH-HVM )  ab III/2024</t>
  </si>
  <si>
    <t>26.07.</t>
  </si>
  <si>
    <t>16.08.</t>
  </si>
  <si>
    <t>10.09.</t>
  </si>
  <si>
    <t>30.09.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</si>
</sst>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_ ;[Red]\-#,##0\ "/>
    <numFmt numFmtId="165" formatCode="0.0000"/>
    <numFmt numFmtId="166" formatCode="#,##0.0000"/>
    <numFmt numFmtId="167" formatCode="#,##0.00000"/>
    <numFmt numFmtId="168" formatCode="d/m/yy"/>
    <numFmt numFmtId="169" formatCode="d/\ mmm\ yy"/>
    <numFmt numFmtId="170" formatCode="#,##0.00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22"/>
      <name val="Arial"/>
      <family val="2"/>
    </font>
    <font>
      <sz val="8"/>
      <name val="Arial"/>
      <family val="2"/>
    </font>
    <font>
      <b/>
      <sz val="8"/>
      <color indexed="2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"/>
      <name val="Segoe UI Light"/>
      <family val="2"/>
    </font>
    <font>
      <b/>
      <sz val="14"/>
      <name val="Segoe UI Light"/>
      <family val="2"/>
    </font>
    <font>
      <b/>
      <sz val="10"/>
      <name val="Segoe UI Light"/>
      <family val="2"/>
    </font>
    <font>
      <sz val="10"/>
      <color indexed="22"/>
      <name val="Segoe UI Light"/>
      <family val="2"/>
    </font>
    <font>
      <b/>
      <sz val="14"/>
      <color indexed="22"/>
      <name val="Arial"/>
      <family val="2"/>
    </font>
    <font>
      <b/>
      <sz val="10"/>
      <color indexed="55"/>
      <name val="Arial"/>
      <family val="2"/>
    </font>
    <font>
      <sz val="10"/>
      <color indexed="2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2"/>
      <color indexed="55"/>
      <name val="Arial"/>
      <family val="2"/>
    </font>
    <font>
      <sz val="12"/>
      <color indexed="47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color indexed="5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5999938962981048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hair">
        <color indexed="9"/>
      </top>
      <bottom style="hair">
        <color indexed="9"/>
      </bottom>
      <diagonal/>
    </border>
    <border>
      <left style="thick">
        <color indexed="10"/>
      </left>
      <right style="thick">
        <color indexed="10"/>
      </right>
      <top style="hair">
        <color indexed="9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ck">
        <color indexed="12"/>
      </left>
      <right style="hair">
        <color indexed="9"/>
      </right>
      <top style="thick">
        <color indexed="12"/>
      </top>
      <bottom style="hair">
        <color indexed="9"/>
      </bottom>
      <diagonal/>
    </border>
    <border>
      <left style="hair">
        <color indexed="9"/>
      </left>
      <right style="thick">
        <color indexed="12"/>
      </right>
      <top style="thick">
        <color indexed="12"/>
      </top>
      <bottom style="hair">
        <color indexed="9"/>
      </bottom>
      <diagonal/>
    </border>
    <border>
      <left style="thick">
        <color indexed="12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thick">
        <color indexed="12"/>
      </right>
      <top style="hair">
        <color indexed="9"/>
      </top>
      <bottom style="hair">
        <color indexed="9"/>
      </bottom>
      <diagonal/>
    </border>
    <border>
      <left style="thick">
        <color indexed="12"/>
      </left>
      <right style="hair">
        <color indexed="9"/>
      </right>
      <top style="hair">
        <color indexed="9"/>
      </top>
      <bottom style="thick">
        <color indexed="12"/>
      </bottom>
      <diagonal/>
    </border>
    <border>
      <left style="hair">
        <color indexed="9"/>
      </left>
      <right style="thick">
        <color indexed="12"/>
      </right>
      <top style="hair">
        <color indexed="9"/>
      </top>
      <bottom style="thick">
        <color indexed="12"/>
      </bottom>
      <diagonal/>
    </border>
    <border>
      <left style="thick">
        <color indexed="39"/>
      </left>
      <right style="thick">
        <color indexed="39"/>
      </right>
      <top style="thin">
        <color indexed="9"/>
      </top>
      <bottom style="thin">
        <color indexed="9"/>
      </bottom>
      <diagonal/>
    </border>
    <border>
      <left style="thick">
        <color indexed="39"/>
      </left>
      <right style="thick">
        <color indexed="39"/>
      </right>
      <top style="thin">
        <color indexed="9"/>
      </top>
      <bottom style="thick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0"/>
      </left>
      <right style="thin">
        <color indexed="9"/>
      </right>
      <top style="thick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10"/>
      </top>
      <bottom style="thin">
        <color indexed="9"/>
      </bottom>
      <diagonal/>
    </border>
    <border>
      <left style="thin">
        <color indexed="9"/>
      </left>
      <right style="thick">
        <color indexed="10"/>
      </right>
      <top style="thick">
        <color indexed="10"/>
      </top>
      <bottom style="thin">
        <color indexed="9"/>
      </bottom>
      <diagonal/>
    </border>
    <border>
      <left style="thick">
        <color indexed="1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10"/>
      </right>
      <top style="thin">
        <color indexed="9"/>
      </top>
      <bottom style="thin">
        <color indexed="9"/>
      </bottom>
      <diagonal/>
    </border>
    <border>
      <left style="thick">
        <color indexed="10"/>
      </left>
      <right style="thin">
        <color indexed="9"/>
      </right>
      <top style="thin">
        <color indexed="9"/>
      </top>
      <bottom style="thick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10"/>
      </bottom>
      <diagonal/>
    </border>
    <border>
      <left style="thin">
        <color indexed="9"/>
      </left>
      <right style="thick">
        <color indexed="10"/>
      </right>
      <top style="thin">
        <color indexed="9"/>
      </top>
      <bottom style="thick">
        <color indexed="10"/>
      </bottom>
      <diagonal/>
    </border>
    <border>
      <left style="thin">
        <color indexed="9"/>
      </left>
      <right style="thick">
        <color indexed="39"/>
      </right>
      <top style="thick">
        <color indexed="39"/>
      </top>
      <bottom style="thin">
        <color indexed="9"/>
      </bottom>
      <diagonal/>
    </border>
    <border>
      <left style="thick">
        <color indexed="3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39"/>
      </right>
      <top style="thin">
        <color indexed="9"/>
      </top>
      <bottom style="thin">
        <color indexed="9"/>
      </bottom>
      <diagonal/>
    </border>
    <border>
      <left style="thick">
        <color indexed="39"/>
      </left>
      <right style="thin">
        <color indexed="9"/>
      </right>
      <top style="thin">
        <color indexed="9"/>
      </top>
      <bottom style="thick">
        <color indexed="39"/>
      </bottom>
      <diagonal/>
    </border>
    <border>
      <left style="thin">
        <color indexed="9"/>
      </left>
      <right style="thick">
        <color indexed="39"/>
      </right>
      <top style="thin">
        <color indexed="9"/>
      </top>
      <bottom style="thick">
        <color indexed="39"/>
      </bottom>
      <diagonal/>
    </border>
    <border>
      <left style="thin">
        <color indexed="64"/>
      </left>
      <right/>
      <top style="thin">
        <color indexed="64"/>
      </top>
      <bottom style="thick">
        <color indexed="39"/>
      </bottom>
      <diagonal/>
    </border>
    <border>
      <left style="thick">
        <color indexed="39"/>
      </left>
      <right style="thin">
        <color indexed="9"/>
      </right>
      <top style="thick">
        <color indexed="39"/>
      </top>
      <bottom style="thin">
        <color indexed="9"/>
      </bottom>
      <diagonal/>
    </border>
    <border>
      <left style="thick">
        <color indexed="39"/>
      </left>
      <right style="thick">
        <color indexed="39"/>
      </right>
      <top/>
      <bottom style="thin">
        <color indexed="9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3" fontId="0" fillId="0" borderId="0" xfId="0" applyNumberFormat="1"/>
    <xf numFmtId="3" fontId="0" fillId="0" borderId="0" xfId="0" applyNumberFormat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1" fontId="3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6" fillId="2" borderId="0" xfId="0" applyNumberFormat="1" applyFont="1" applyFill="1" applyBorder="1"/>
    <xf numFmtId="2" fontId="3" fillId="2" borderId="0" xfId="0" applyNumberFormat="1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/>
    <xf numFmtId="2" fontId="8" fillId="2" borderId="0" xfId="0" applyNumberFormat="1" applyFont="1" applyFill="1" applyBorder="1"/>
    <xf numFmtId="1" fontId="4" fillId="2" borderId="0" xfId="0" applyNumberFormat="1" applyFont="1" applyFill="1" applyBorder="1" applyAlignment="1">
      <alignment horizontal="right"/>
    </xf>
    <xf numFmtId="2" fontId="4" fillId="2" borderId="0" xfId="0" applyNumberFormat="1" applyFont="1" applyFill="1" applyBorder="1"/>
    <xf numFmtId="0" fontId="8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4" fontId="9" fillId="0" borderId="0" xfId="0" applyNumberFormat="1" applyFont="1"/>
    <xf numFmtId="3" fontId="2" fillId="0" borderId="0" xfId="0" applyNumberFormat="1" applyFont="1" applyAlignment="1">
      <alignment horizontal="center" wrapText="1"/>
    </xf>
    <xf numFmtId="3" fontId="10" fillId="0" borderId="0" xfId="0" applyNumberFormat="1" applyFont="1"/>
    <xf numFmtId="3" fontId="10" fillId="0" borderId="0" xfId="0" applyNumberFormat="1" applyFont="1" applyBorder="1"/>
    <xf numFmtId="3" fontId="9" fillId="0" borderId="0" xfId="0" applyNumberFormat="1" applyFont="1" applyBorder="1"/>
    <xf numFmtId="164" fontId="9" fillId="0" borderId="0" xfId="0" applyNumberFormat="1" applyFont="1" applyBorder="1"/>
    <xf numFmtId="3" fontId="9" fillId="0" borderId="0" xfId="0" applyNumberFormat="1" applyFont="1"/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0" fillId="0" borderId="0" xfId="0" applyBorder="1"/>
    <xf numFmtId="164" fontId="10" fillId="0" borderId="0" xfId="0" applyNumberFormat="1" applyFont="1" applyBorder="1"/>
    <xf numFmtId="3" fontId="0" fillId="3" borderId="4" xfId="0" applyNumberFormat="1" applyFill="1" applyBorder="1"/>
    <xf numFmtId="3" fontId="0" fillId="3" borderId="0" xfId="0" applyNumberFormat="1" applyFill="1" applyBorder="1"/>
    <xf numFmtId="3" fontId="0" fillId="3" borderId="5" xfId="0" applyNumberFormat="1" applyFill="1" applyBorder="1"/>
    <xf numFmtId="3" fontId="0" fillId="3" borderId="6" xfId="0" applyNumberForma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4" fontId="9" fillId="4" borderId="9" xfId="0" applyNumberFormat="1" applyFont="1" applyFill="1" applyBorder="1"/>
    <xf numFmtId="4" fontId="9" fillId="4" borderId="10" xfId="0" applyNumberFormat="1" applyFont="1" applyFill="1" applyBorder="1"/>
    <xf numFmtId="3" fontId="0" fillId="0" borderId="7" xfId="0" applyNumberFormat="1" applyBorder="1"/>
    <xf numFmtId="3" fontId="0" fillId="5" borderId="4" xfId="0" applyNumberFormat="1" applyFill="1" applyBorder="1"/>
    <xf numFmtId="3" fontId="0" fillId="5" borderId="0" xfId="0" applyNumberFormat="1" applyFill="1" applyBorder="1"/>
    <xf numFmtId="3" fontId="0" fillId="5" borderId="9" xfId="0" applyNumberFormat="1" applyFill="1" applyBorder="1"/>
    <xf numFmtId="3" fontId="0" fillId="5" borderId="6" xfId="0" applyNumberFormat="1" applyFill="1" applyBorder="1"/>
    <xf numFmtId="3" fontId="0" fillId="5" borderId="7" xfId="0" applyNumberFormat="1" applyFill="1" applyBorder="1"/>
    <xf numFmtId="3" fontId="0" fillId="5" borderId="10" xfId="0" applyNumberFormat="1" applyFill="1" applyBorder="1"/>
    <xf numFmtId="3" fontId="10" fillId="0" borderId="4" xfId="0" applyNumberFormat="1" applyFont="1" applyBorder="1"/>
    <xf numFmtId="3" fontId="9" fillId="0" borderId="9" xfId="0" applyNumberFormat="1" applyFont="1" applyBorder="1"/>
    <xf numFmtId="3" fontId="10" fillId="0" borderId="6" xfId="0" applyNumberFormat="1" applyFont="1" applyBorder="1"/>
    <xf numFmtId="3" fontId="10" fillId="0" borderId="7" xfId="0" applyNumberFormat="1" applyFont="1" applyBorder="1"/>
    <xf numFmtId="3" fontId="9" fillId="0" borderId="10" xfId="0" applyNumberFormat="1" applyFont="1" applyBorder="1"/>
    <xf numFmtId="164" fontId="9" fillId="0" borderId="4" xfId="0" applyNumberFormat="1" applyFont="1" applyBorder="1"/>
    <xf numFmtId="164" fontId="9" fillId="0" borderId="9" xfId="0" applyNumberFormat="1" applyFont="1" applyBorder="1"/>
    <xf numFmtId="164" fontId="9" fillId="0" borderId="6" xfId="0" applyNumberFormat="1" applyFont="1" applyBorder="1"/>
    <xf numFmtId="164" fontId="9" fillId="0" borderId="7" xfId="0" applyNumberFormat="1" applyFont="1" applyBorder="1"/>
    <xf numFmtId="164" fontId="9" fillId="0" borderId="10" xfId="0" applyNumberFormat="1" applyFont="1" applyBorder="1"/>
    <xf numFmtId="164" fontId="2" fillId="0" borderId="11" xfId="0" applyNumberFormat="1" applyFont="1" applyBorder="1" applyAlignment="1">
      <alignment horizontal="center" wrapText="1"/>
    </xf>
    <xf numFmtId="164" fontId="2" fillId="0" borderId="12" xfId="0" applyNumberFormat="1" applyFon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 wrapText="1"/>
    </xf>
    <xf numFmtId="3" fontId="12" fillId="6" borderId="11" xfId="0" applyNumberFormat="1" applyFont="1" applyFill="1" applyBorder="1" applyAlignment="1">
      <alignment horizontal="center" wrapText="1"/>
    </xf>
    <xf numFmtId="3" fontId="12" fillId="6" borderId="13" xfId="0" applyNumberFormat="1" applyFont="1" applyFill="1" applyBorder="1" applyAlignment="1">
      <alignment horizontal="center" wrapText="1"/>
    </xf>
    <xf numFmtId="3" fontId="13" fillId="6" borderId="14" xfId="0" applyNumberFormat="1" applyFont="1" applyFill="1" applyBorder="1"/>
    <xf numFmtId="4" fontId="13" fillId="6" borderId="15" xfId="0" applyNumberFormat="1" applyFont="1" applyFill="1" applyBorder="1"/>
    <xf numFmtId="3" fontId="13" fillId="6" borderId="4" xfId="0" applyNumberFormat="1" applyFont="1" applyFill="1" applyBorder="1"/>
    <xf numFmtId="4" fontId="13" fillId="6" borderId="9" xfId="0" applyNumberFormat="1" applyFont="1" applyFill="1" applyBorder="1"/>
    <xf numFmtId="3" fontId="13" fillId="6" borderId="6" xfId="0" applyNumberFormat="1" applyFont="1" applyFill="1" applyBorder="1"/>
    <xf numFmtId="4" fontId="13" fillId="6" borderId="10" xfId="0" applyNumberFormat="1" applyFont="1" applyFill="1" applyBorder="1"/>
    <xf numFmtId="3" fontId="2" fillId="0" borderId="16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  <xf numFmtId="4" fontId="2" fillId="0" borderId="13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164" fontId="9" fillId="0" borderId="14" xfId="0" applyNumberFormat="1" applyFont="1" applyBorder="1"/>
    <xf numFmtId="164" fontId="9" fillId="0" borderId="17" xfId="0" applyNumberFormat="1" applyFont="1" applyBorder="1"/>
    <xf numFmtId="164" fontId="9" fillId="0" borderId="15" xfId="0" applyNumberFormat="1" applyFont="1" applyBorder="1"/>
    <xf numFmtId="4" fontId="0" fillId="0" borderId="0" xfId="0" applyNumberFormat="1" applyBorder="1"/>
    <xf numFmtId="4" fontId="0" fillId="0" borderId="7" xfId="0" applyNumberFormat="1" applyBorder="1"/>
    <xf numFmtId="3" fontId="14" fillId="0" borderId="11" xfId="0" applyNumberFormat="1" applyFont="1" applyBorder="1" applyAlignment="1"/>
    <xf numFmtId="0" fontId="14" fillId="0" borderId="12" xfId="0" applyFont="1" applyBorder="1" applyAlignment="1"/>
    <xf numFmtId="4" fontId="14" fillId="0" borderId="13" xfId="0" applyNumberFormat="1" applyFont="1" applyBorder="1" applyAlignment="1"/>
    <xf numFmtId="4" fontId="14" fillId="0" borderId="0" xfId="0" applyNumberFormat="1" applyFont="1" applyAlignment="1"/>
    <xf numFmtId="4" fontId="14" fillId="0" borderId="11" xfId="0" applyNumberFormat="1" applyFont="1" applyBorder="1" applyAlignment="1"/>
    <xf numFmtId="166" fontId="14" fillId="0" borderId="13" xfId="0" applyNumberFormat="1" applyFont="1" applyBorder="1" applyAlignment="1"/>
    <xf numFmtId="0" fontId="14" fillId="0" borderId="0" xfId="0" applyFont="1" applyAlignment="1"/>
    <xf numFmtId="3" fontId="14" fillId="0" borderId="12" xfId="0" applyNumberFormat="1" applyFont="1" applyBorder="1" applyAlignment="1">
      <alignment horizontal="center" wrapText="1"/>
    </xf>
    <xf numFmtId="3" fontId="14" fillId="0" borderId="13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4" fontId="2" fillId="4" borderId="11" xfId="0" applyNumberFormat="1" applyFont="1" applyFill="1" applyBorder="1" applyAlignment="1">
      <alignment horizontal="center" wrapText="1"/>
    </xf>
    <xf numFmtId="4" fontId="2" fillId="4" borderId="13" xfId="0" applyNumberFormat="1" applyFont="1" applyFill="1" applyBorder="1" applyAlignment="1">
      <alignment horizontal="center" wrapText="1"/>
    </xf>
    <xf numFmtId="3" fontId="2" fillId="3" borderId="11" xfId="0" applyNumberFormat="1" applyFont="1" applyFill="1" applyBorder="1" applyAlignment="1">
      <alignment horizontal="center" wrapText="1"/>
    </xf>
    <xf numFmtId="3" fontId="2" fillId="3" borderId="12" xfId="0" applyNumberFormat="1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164" fontId="1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3" fillId="3" borderId="19" xfId="1" applyFont="1" applyFill="1" applyBorder="1"/>
    <xf numFmtId="0" fontId="3" fillId="3" borderId="20" xfId="0" applyFont="1" applyFill="1" applyBorder="1" applyAlignment="1">
      <alignment horizontal="center"/>
    </xf>
    <xf numFmtId="2" fontId="3" fillId="3" borderId="20" xfId="1" applyNumberFormat="1" applyFont="1" applyFill="1" applyBorder="1"/>
    <xf numFmtId="2" fontId="3" fillId="3" borderId="21" xfId="1" applyNumberFormat="1" applyFont="1" applyFill="1" applyBorder="1"/>
    <xf numFmtId="0" fontId="7" fillId="3" borderId="22" xfId="0" applyFont="1" applyFill="1" applyBorder="1"/>
    <xf numFmtId="0" fontId="3" fillId="3" borderId="23" xfId="0" applyFont="1" applyFill="1" applyBorder="1" applyAlignment="1">
      <alignment horizontal="center"/>
    </xf>
    <xf numFmtId="2" fontId="3" fillId="3" borderId="23" xfId="0" applyNumberFormat="1" applyFont="1" applyFill="1" applyBorder="1" applyAlignment="1">
      <alignment horizontal="right"/>
    </xf>
    <xf numFmtId="2" fontId="3" fillId="3" borderId="24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7" fillId="3" borderId="25" xfId="0" applyFont="1" applyFill="1" applyBorder="1"/>
    <xf numFmtId="2" fontId="7" fillId="3" borderId="25" xfId="0" applyNumberFormat="1" applyFont="1" applyFill="1" applyBorder="1"/>
    <xf numFmtId="2" fontId="7" fillId="3" borderId="2" xfId="0" applyNumberFormat="1" applyFont="1" applyFill="1" applyBorder="1"/>
    <xf numFmtId="0" fontId="3" fillId="5" borderId="26" xfId="0" applyFont="1" applyFill="1" applyBorder="1" applyAlignment="1">
      <alignment horizontal="center"/>
    </xf>
    <xf numFmtId="1" fontId="3" fillId="5" borderId="27" xfId="0" applyNumberFormat="1" applyFont="1" applyFill="1" applyBorder="1" applyAlignment="1">
      <alignment horizontal="center"/>
    </xf>
    <xf numFmtId="4" fontId="5" fillId="5" borderId="27" xfId="0" applyNumberFormat="1" applyFont="1" applyFill="1" applyBorder="1" applyAlignment="1"/>
    <xf numFmtId="4" fontId="5" fillId="5" borderId="8" xfId="0" applyNumberFormat="1" applyFont="1" applyFill="1" applyBorder="1" applyAlignment="1"/>
    <xf numFmtId="0" fontId="7" fillId="5" borderId="16" xfId="0" applyFont="1" applyFill="1" applyBorder="1"/>
    <xf numFmtId="0" fontId="0" fillId="0" borderId="0" xfId="0" applyAlignment="1">
      <alignment vertical="center"/>
    </xf>
    <xf numFmtId="3" fontId="10" fillId="0" borderId="14" xfId="0" applyNumberFormat="1" applyFont="1" applyBorder="1"/>
    <xf numFmtId="3" fontId="10" fillId="0" borderId="17" xfId="0" applyNumberFormat="1" applyFont="1" applyBorder="1"/>
    <xf numFmtId="3" fontId="9" fillId="0" borderId="15" xfId="0" applyNumberFormat="1" applyFont="1" applyBorder="1"/>
    <xf numFmtId="164" fontId="10" fillId="0" borderId="4" xfId="0" applyNumberFormat="1" applyFont="1" applyBorder="1"/>
    <xf numFmtId="164" fontId="10" fillId="0" borderId="6" xfId="0" applyNumberFormat="1" applyFont="1" applyBorder="1"/>
    <xf numFmtId="4" fontId="2" fillId="0" borderId="14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center" wrapText="1"/>
    </xf>
    <xf numFmtId="4" fontId="2" fillId="0" borderId="42" xfId="0" applyNumberFormat="1" applyFont="1" applyBorder="1" applyAlignment="1">
      <alignment horizontal="center" wrapText="1"/>
    </xf>
    <xf numFmtId="3" fontId="2" fillId="5" borderId="14" xfId="0" applyNumberFormat="1" applyFont="1" applyFill="1" applyBorder="1" applyAlignment="1" applyProtection="1">
      <alignment horizontal="center" vertical="center" wrapText="1"/>
    </xf>
    <xf numFmtId="3" fontId="2" fillId="5" borderId="17" xfId="0" applyNumberFormat="1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169" fontId="0" fillId="0" borderId="14" xfId="0" applyNumberFormat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169" fontId="0" fillId="0" borderId="6" xfId="0" applyNumberFormat="1" applyBorder="1" applyAlignment="1">
      <alignment horizontal="center"/>
    </xf>
    <xf numFmtId="4" fontId="9" fillId="4" borderId="0" xfId="0" applyNumberFormat="1" applyFont="1" applyFill="1" applyBorder="1"/>
    <xf numFmtId="4" fontId="9" fillId="4" borderId="7" xfId="0" applyNumberFormat="1" applyFont="1" applyFill="1" applyBorder="1"/>
    <xf numFmtId="3" fontId="0" fillId="5" borderId="14" xfId="0" applyNumberFormat="1" applyFill="1" applyBorder="1"/>
    <xf numFmtId="3" fontId="0" fillId="5" borderId="17" xfId="0" applyNumberFormat="1" applyFill="1" applyBorder="1"/>
    <xf numFmtId="3" fontId="0" fillId="5" borderId="15" xfId="0" applyNumberFormat="1" applyFill="1" applyBorder="1"/>
    <xf numFmtId="3" fontId="2" fillId="4" borderId="14" xfId="0" applyNumberFormat="1" applyFont="1" applyFill="1" applyBorder="1" applyAlignment="1" applyProtection="1">
      <alignment horizontal="center" vertical="center" wrapText="1"/>
    </xf>
    <xf numFmtId="3" fontId="2" fillId="4" borderId="17" xfId="0" applyNumberFormat="1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3" fontId="0" fillId="4" borderId="14" xfId="0" applyNumberFormat="1" applyFill="1" applyBorder="1"/>
    <xf numFmtId="3" fontId="0" fillId="4" borderId="17" xfId="0" applyNumberFormat="1" applyFill="1" applyBorder="1"/>
    <xf numFmtId="3" fontId="0" fillId="4" borderId="15" xfId="0" applyNumberFormat="1" applyFill="1" applyBorder="1"/>
    <xf numFmtId="3" fontId="0" fillId="4" borderId="4" xfId="0" applyNumberFormat="1" applyFill="1" applyBorder="1"/>
    <xf numFmtId="3" fontId="0" fillId="4" borderId="0" xfId="0" applyNumberFormat="1" applyFill="1" applyBorder="1"/>
    <xf numFmtId="3" fontId="0" fillId="4" borderId="9" xfId="0" applyNumberFormat="1" applyFill="1" applyBorder="1"/>
    <xf numFmtId="3" fontId="0" fillId="4" borderId="6" xfId="0" applyNumberFormat="1" applyFill="1" applyBorder="1"/>
    <xf numFmtId="3" fontId="0" fillId="4" borderId="7" xfId="0" applyNumberFormat="1" applyFill="1" applyBorder="1"/>
    <xf numFmtId="3" fontId="0" fillId="4" borderId="10" xfId="0" applyNumberFormat="1" applyFill="1" applyBorder="1"/>
    <xf numFmtId="0" fontId="9" fillId="0" borderId="11" xfId="0" applyFont="1" applyBorder="1" applyAlignment="1" applyProtection="1"/>
    <xf numFmtId="0" fontId="9" fillId="0" borderId="12" xfId="0" applyFont="1" applyBorder="1" applyAlignment="1" applyProtection="1"/>
    <xf numFmtId="165" fontId="9" fillId="0" borderId="13" xfId="0" applyNumberFormat="1" applyFont="1" applyBorder="1" applyAlignment="1" applyProtection="1"/>
    <xf numFmtId="0" fontId="18" fillId="0" borderId="0" xfId="0" applyFont="1" applyFill="1" applyProtection="1"/>
    <xf numFmtId="0" fontId="19" fillId="0" borderId="0" xfId="0" applyFont="1" applyAlignment="1" applyProtection="1"/>
    <xf numFmtId="0" fontId="20" fillId="0" borderId="0" xfId="0" applyFont="1" applyAlignment="1" applyProtection="1">
      <alignment horizontal="center" wrapText="1"/>
    </xf>
    <xf numFmtId="3" fontId="18" fillId="0" borderId="0" xfId="0" applyNumberFormat="1" applyFont="1" applyProtection="1"/>
    <xf numFmtId="0" fontId="18" fillId="0" borderId="0" xfId="0" applyFont="1" applyProtection="1"/>
    <xf numFmtId="0" fontId="18" fillId="0" borderId="0" xfId="0" applyFont="1" applyAlignment="1" applyProtection="1">
      <alignment horizontal="center"/>
    </xf>
    <xf numFmtId="3" fontId="18" fillId="0" borderId="0" xfId="0" applyNumberFormat="1" applyFont="1" applyAlignment="1" applyProtection="1">
      <alignment horizontal="center"/>
    </xf>
    <xf numFmtId="3" fontId="21" fillId="0" borderId="0" xfId="0" applyNumberFormat="1" applyFont="1" applyProtection="1"/>
    <xf numFmtId="4" fontId="18" fillId="0" borderId="0" xfId="0" applyNumberFormat="1" applyFont="1" applyProtection="1"/>
    <xf numFmtId="4" fontId="18" fillId="0" borderId="0" xfId="0" applyNumberFormat="1" applyFont="1" applyAlignment="1" applyProtection="1">
      <alignment horizontal="center"/>
    </xf>
    <xf numFmtId="0" fontId="16" fillId="0" borderId="0" xfId="0" applyFont="1" applyFill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/>
    </xf>
    <xf numFmtId="3" fontId="22" fillId="0" borderId="3" xfId="0" applyNumberFormat="1" applyFont="1" applyBorder="1" applyAlignment="1" applyProtection="1">
      <alignment horizontal="center" vertical="center" wrapText="1"/>
    </xf>
    <xf numFmtId="3" fontId="22" fillId="0" borderId="31" xfId="0" applyNumberFormat="1" applyFont="1" applyBorder="1" applyAlignment="1" applyProtection="1">
      <alignment horizontal="center" vertical="center" wrapText="1"/>
    </xf>
    <xf numFmtId="3" fontId="14" fillId="0" borderId="0" xfId="0" applyNumberFormat="1" applyFont="1" applyBorder="1" applyAlignment="1" applyProtection="1">
      <alignment horizontal="center" wrapText="1"/>
    </xf>
    <xf numFmtId="0" fontId="14" fillId="0" borderId="0" xfId="0" applyFont="1" applyAlignment="1" applyProtection="1"/>
    <xf numFmtId="0" fontId="14" fillId="0" borderId="23" xfId="0" applyFont="1" applyBorder="1" applyAlignment="1" applyProtection="1">
      <alignment vertical="center"/>
    </xf>
    <xf numFmtId="0" fontId="1" fillId="0" borderId="0" xfId="0" applyFont="1" applyBorder="1" applyAlignment="1"/>
    <xf numFmtId="0" fontId="2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3" fontId="2" fillId="0" borderId="33" xfId="0" applyNumberFormat="1" applyFont="1" applyFill="1" applyBorder="1" applyAlignment="1" applyProtection="1">
      <alignment horizontal="center" vertical="center" wrapText="1"/>
    </xf>
    <xf numFmtId="3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31" xfId="0" applyFont="1" applyBorder="1" applyAlignment="1" applyProtection="1">
      <alignment horizontal="center" vertical="center" wrapText="1"/>
    </xf>
    <xf numFmtId="0" fontId="23" fillId="0" borderId="41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3" fontId="2" fillId="0" borderId="36" xfId="0" applyNumberFormat="1" applyFont="1" applyFill="1" applyBorder="1" applyAlignment="1" applyProtection="1">
      <alignment horizontal="center" vertical="center" wrapText="1"/>
    </xf>
    <xf numFmtId="3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2" fillId="0" borderId="55" xfId="0" applyFont="1" applyBorder="1" applyAlignment="1" applyProtection="1">
      <alignment horizontal="center" wrapText="1"/>
    </xf>
    <xf numFmtId="3" fontId="2" fillId="0" borderId="70" xfId="0" applyNumberFormat="1" applyFont="1" applyFill="1" applyBorder="1" applyAlignment="1" applyProtection="1">
      <alignment horizontal="center" vertical="center" wrapText="1"/>
    </xf>
    <xf numFmtId="3" fontId="2" fillId="0" borderId="35" xfId="0" applyNumberFormat="1" applyFont="1" applyFill="1" applyBorder="1" applyAlignment="1" applyProtection="1">
      <alignment horizontal="center" vertical="center" wrapText="1"/>
    </xf>
    <xf numFmtId="3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3" fontId="1" fillId="0" borderId="0" xfId="0" applyNumberFormat="1" applyFont="1" applyAlignment="1" applyProtection="1">
      <alignment horizontal="center"/>
    </xf>
    <xf numFmtId="3" fontId="24" fillId="0" borderId="0" xfId="0" applyNumberFormat="1" applyFont="1" applyProtection="1"/>
    <xf numFmtId="4" fontId="1" fillId="0" borderId="0" xfId="0" applyNumberFormat="1" applyFont="1" applyProtection="1"/>
    <xf numFmtId="3" fontId="13" fillId="2" borderId="0" xfId="0" applyNumberFormat="1" applyFont="1" applyFill="1" applyBorder="1" applyAlignment="1" applyProtection="1">
      <alignment horizontal="center"/>
    </xf>
    <xf numFmtId="4" fontId="13" fillId="2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Alignment="1" applyProtection="1">
      <alignment horizontal="center"/>
    </xf>
    <xf numFmtId="165" fontId="1" fillId="8" borderId="28" xfId="0" applyNumberFormat="1" applyFont="1" applyFill="1" applyBorder="1" applyAlignment="1" applyProtection="1">
      <alignment horizontal="right" vertical="center"/>
      <protection locked="0"/>
    </xf>
    <xf numFmtId="4" fontId="2" fillId="0" borderId="23" xfId="0" applyNumberFormat="1" applyFont="1" applyBorder="1" applyAlignment="1" applyProtection="1">
      <alignment horizontal="left" vertical="center"/>
    </xf>
    <xf numFmtId="2" fontId="1" fillId="8" borderId="28" xfId="0" applyNumberFormat="1" applyFont="1" applyFill="1" applyBorder="1" applyAlignment="1" applyProtection="1">
      <alignment horizontal="right" vertical="center"/>
      <protection locked="0"/>
    </xf>
    <xf numFmtId="3" fontId="1" fillId="0" borderId="0" xfId="0" applyNumberFormat="1" applyFont="1" applyBorder="1" applyProtection="1"/>
    <xf numFmtId="2" fontId="1" fillId="8" borderId="44" xfId="0" applyNumberFormat="1" applyFont="1" applyFill="1" applyBorder="1" applyAlignment="1" applyProtection="1">
      <alignment horizontal="right" vertical="center"/>
      <protection locked="0"/>
    </xf>
    <xf numFmtId="3" fontId="1" fillId="0" borderId="0" xfId="0" applyNumberFormat="1" applyFont="1" applyFill="1" applyAlignment="1" applyProtection="1">
      <alignment horizontal="center"/>
    </xf>
    <xf numFmtId="0" fontId="1" fillId="0" borderId="33" xfId="0" applyFont="1" applyBorder="1" applyProtection="1"/>
    <xf numFmtId="3" fontId="1" fillId="0" borderId="34" xfId="0" applyNumberFormat="1" applyFont="1" applyBorder="1" applyProtection="1"/>
    <xf numFmtId="3" fontId="1" fillId="0" borderId="35" xfId="0" applyNumberFormat="1" applyFont="1" applyBorder="1" applyProtection="1"/>
    <xf numFmtId="4" fontId="1" fillId="0" borderId="0" xfId="0" applyNumberFormat="1" applyFont="1" applyBorder="1" applyProtection="1"/>
    <xf numFmtId="4" fontId="1" fillId="0" borderId="40" xfId="0" applyNumberFormat="1" applyFont="1" applyBorder="1" applyProtection="1"/>
    <xf numFmtId="3" fontId="1" fillId="0" borderId="41" xfId="0" applyNumberFormat="1" applyFont="1" applyBorder="1" applyProtection="1"/>
    <xf numFmtId="3" fontId="1" fillId="0" borderId="43" xfId="0" applyNumberFormat="1" applyFont="1" applyBorder="1" applyProtection="1"/>
    <xf numFmtId="0" fontId="1" fillId="0" borderId="0" xfId="0" applyFont="1" applyBorder="1" applyProtection="1"/>
    <xf numFmtId="0" fontId="1" fillId="0" borderId="0" xfId="0" applyFont="1" applyProtection="1"/>
    <xf numFmtId="0" fontId="1" fillId="0" borderId="0" xfId="0" applyFont="1" applyBorder="1"/>
    <xf numFmtId="0" fontId="2" fillId="0" borderId="0" xfId="0" applyFont="1" applyBorder="1"/>
    <xf numFmtId="0" fontId="1" fillId="0" borderId="0" xfId="0" applyFont="1"/>
    <xf numFmtId="0" fontId="1" fillId="0" borderId="0" xfId="0" applyFont="1" applyFill="1" applyBorder="1"/>
    <xf numFmtId="0" fontId="27" fillId="8" borderId="45" xfId="0" applyFont="1" applyFill="1" applyBorder="1" applyAlignment="1">
      <alignment horizontal="center"/>
    </xf>
    <xf numFmtId="0" fontId="27" fillId="0" borderId="0" xfId="0" applyFont="1" applyFill="1" applyBorder="1" applyAlignment="1" applyProtection="1">
      <alignment horizontal="center"/>
    </xf>
    <xf numFmtId="3" fontId="27" fillId="8" borderId="56" xfId="0" applyNumberFormat="1" applyFont="1" applyFill="1" applyBorder="1" applyAlignment="1">
      <alignment horizontal="right"/>
    </xf>
    <xf numFmtId="3" fontId="27" fillId="8" borderId="57" xfId="0" applyNumberFormat="1" applyFont="1" applyFill="1" applyBorder="1" applyAlignment="1">
      <alignment horizontal="right"/>
    </xf>
    <xf numFmtId="3" fontId="27" fillId="8" borderId="58" xfId="0" applyNumberFormat="1" applyFont="1" applyFill="1" applyBorder="1" applyAlignment="1">
      <alignment horizontal="right"/>
    </xf>
    <xf numFmtId="3" fontId="28" fillId="0" borderId="0" xfId="0" applyNumberFormat="1" applyFont="1" applyBorder="1" applyProtection="1"/>
    <xf numFmtId="3" fontId="27" fillId="8" borderId="56" xfId="0" applyNumberFormat="1" applyFont="1" applyFill="1" applyBorder="1"/>
    <xf numFmtId="3" fontId="27" fillId="8" borderId="57" xfId="0" applyNumberFormat="1" applyFont="1" applyFill="1" applyBorder="1"/>
    <xf numFmtId="3" fontId="27" fillId="8" borderId="58" xfId="0" applyNumberFormat="1" applyFont="1" applyFill="1" applyBorder="1"/>
    <xf numFmtId="3" fontId="29" fillId="6" borderId="47" xfId="0" applyNumberFormat="1" applyFont="1" applyFill="1" applyBorder="1" applyAlignment="1" applyProtection="1">
      <alignment horizontal="center"/>
    </xf>
    <xf numFmtId="3" fontId="29" fillId="6" borderId="48" xfId="0" applyNumberFormat="1" applyFont="1" applyFill="1" applyBorder="1" applyAlignment="1" applyProtection="1">
      <alignment horizontal="center"/>
    </xf>
    <xf numFmtId="3" fontId="27" fillId="0" borderId="0" xfId="0" applyNumberFormat="1" applyFont="1" applyProtection="1"/>
    <xf numFmtId="3" fontId="29" fillId="7" borderId="72" xfId="0" applyNumberFormat="1" applyFont="1" applyFill="1" applyBorder="1" applyAlignment="1" applyProtection="1">
      <alignment horizontal="center"/>
    </xf>
    <xf numFmtId="3" fontId="29" fillId="6" borderId="71" xfId="0" applyNumberFormat="1" applyFont="1" applyFill="1" applyBorder="1" applyAlignment="1" applyProtection="1">
      <alignment horizontal="center"/>
      <protection locked="0"/>
    </xf>
    <xf numFmtId="4" fontId="29" fillId="6" borderId="65" xfId="0" applyNumberFormat="1" applyFont="1" applyFill="1" applyBorder="1" applyAlignment="1" applyProtection="1">
      <alignment horizontal="center"/>
    </xf>
    <xf numFmtId="0" fontId="27" fillId="8" borderId="46" xfId="0" applyFont="1" applyFill="1" applyBorder="1" applyAlignment="1">
      <alignment horizontal="center"/>
    </xf>
    <xf numFmtId="3" fontId="27" fillId="8" borderId="59" xfId="0" applyNumberFormat="1" applyFont="1" applyFill="1" applyBorder="1" applyAlignment="1">
      <alignment horizontal="right"/>
    </xf>
    <xf numFmtId="3" fontId="27" fillId="8" borderId="60" xfId="0" applyNumberFormat="1" applyFont="1" applyFill="1" applyBorder="1" applyAlignment="1">
      <alignment horizontal="right"/>
    </xf>
    <xf numFmtId="3" fontId="27" fillId="8" borderId="61" xfId="0" applyNumberFormat="1" applyFont="1" applyFill="1" applyBorder="1" applyAlignment="1">
      <alignment horizontal="right"/>
    </xf>
    <xf numFmtId="3" fontId="27" fillId="8" borderId="59" xfId="0" applyNumberFormat="1" applyFont="1" applyFill="1" applyBorder="1"/>
    <xf numFmtId="3" fontId="27" fillId="8" borderId="60" xfId="0" applyNumberFormat="1" applyFont="1" applyFill="1" applyBorder="1"/>
    <xf numFmtId="3" fontId="27" fillId="8" borderId="61" xfId="0" applyNumberFormat="1" applyFont="1" applyFill="1" applyBorder="1"/>
    <xf numFmtId="3" fontId="29" fillId="6" borderId="49" xfId="0" applyNumberFormat="1" applyFont="1" applyFill="1" applyBorder="1" applyAlignment="1" applyProtection="1">
      <alignment horizontal="center"/>
    </xf>
    <xf numFmtId="3" fontId="29" fillId="6" borderId="50" xfId="0" applyNumberFormat="1" applyFont="1" applyFill="1" applyBorder="1" applyAlignment="1" applyProtection="1">
      <alignment horizontal="center"/>
    </xf>
    <xf numFmtId="3" fontId="29" fillId="7" borderId="53" xfId="0" applyNumberFormat="1" applyFont="1" applyFill="1" applyBorder="1" applyAlignment="1" applyProtection="1">
      <alignment horizontal="center"/>
    </xf>
    <xf numFmtId="3" fontId="29" fillId="6" borderId="66" xfId="0" applyNumberFormat="1" applyFont="1" applyFill="1" applyBorder="1" applyAlignment="1" applyProtection="1">
      <alignment horizontal="center"/>
    </xf>
    <xf numFmtId="4" fontId="29" fillId="6" borderId="67" xfId="0" applyNumberFormat="1" applyFont="1" applyFill="1" applyBorder="1" applyAlignment="1" applyProtection="1">
      <alignment horizontal="center"/>
    </xf>
    <xf numFmtId="168" fontId="27" fillId="8" borderId="46" xfId="0" applyNumberFormat="1" applyFont="1" applyFill="1" applyBorder="1" applyAlignment="1">
      <alignment horizontal="center"/>
    </xf>
    <xf numFmtId="168" fontId="27" fillId="0" borderId="0" xfId="0" applyNumberFormat="1" applyFont="1" applyFill="1" applyBorder="1" applyAlignment="1" applyProtection="1">
      <alignment horizontal="center"/>
    </xf>
    <xf numFmtId="3" fontId="29" fillId="6" borderId="53" xfId="0" applyNumberFormat="1" applyFont="1" applyFill="1" applyBorder="1" applyAlignment="1" applyProtection="1">
      <alignment horizontal="center"/>
    </xf>
    <xf numFmtId="4" fontId="29" fillId="6" borderId="50" xfId="0" applyNumberFormat="1" applyFont="1" applyFill="1" applyBorder="1" applyAlignment="1" applyProtection="1">
      <alignment horizontal="center"/>
    </xf>
    <xf numFmtId="0" fontId="27" fillId="8" borderId="29" xfId="0" applyNumberFormat="1" applyFont="1" applyFill="1" applyBorder="1" applyAlignment="1" applyProtection="1">
      <alignment horizontal="center"/>
      <protection locked="0"/>
    </xf>
    <xf numFmtId="0" fontId="27" fillId="8" borderId="59" xfId="0" applyNumberFormat="1" applyFont="1" applyFill="1" applyBorder="1" applyAlignment="1" applyProtection="1">
      <alignment horizontal="right"/>
      <protection locked="0"/>
    </xf>
    <xf numFmtId="3" fontId="27" fillId="8" borderId="60" xfId="0" applyNumberFormat="1" applyFont="1" applyFill="1" applyBorder="1" applyAlignment="1" applyProtection="1">
      <alignment horizontal="right"/>
      <protection locked="0"/>
    </xf>
    <xf numFmtId="0" fontId="27" fillId="8" borderId="61" xfId="0" applyNumberFormat="1" applyFont="1" applyFill="1" applyBorder="1" applyAlignment="1" applyProtection="1">
      <alignment horizontal="right"/>
      <protection locked="0"/>
    </xf>
    <xf numFmtId="0" fontId="27" fillId="8" borderId="59" xfId="0" applyNumberFormat="1" applyFont="1" applyFill="1" applyBorder="1" applyProtection="1">
      <protection locked="0"/>
    </xf>
    <xf numFmtId="3" fontId="27" fillId="8" borderId="60" xfId="0" applyNumberFormat="1" applyFont="1" applyFill="1" applyBorder="1" applyProtection="1">
      <protection locked="0"/>
    </xf>
    <xf numFmtId="0" fontId="27" fillId="8" borderId="61" xfId="0" applyNumberFormat="1" applyFont="1" applyFill="1" applyBorder="1" applyProtection="1">
      <protection locked="0"/>
    </xf>
    <xf numFmtId="0" fontId="27" fillId="8" borderId="30" xfId="0" applyNumberFormat="1" applyFont="1" applyFill="1" applyBorder="1" applyAlignment="1" applyProtection="1">
      <alignment horizontal="center"/>
      <protection locked="0"/>
    </xf>
    <xf numFmtId="0" fontId="27" fillId="8" borderId="62" xfId="0" applyNumberFormat="1" applyFont="1" applyFill="1" applyBorder="1" applyAlignment="1" applyProtection="1">
      <alignment horizontal="right"/>
      <protection locked="0"/>
    </xf>
    <xf numFmtId="3" fontId="27" fillId="8" borderId="63" xfId="0" applyNumberFormat="1" applyFont="1" applyFill="1" applyBorder="1" applyAlignment="1" applyProtection="1">
      <alignment horizontal="right"/>
      <protection locked="0"/>
    </xf>
    <xf numFmtId="0" fontId="27" fillId="8" borderId="64" xfId="0" applyNumberFormat="1" applyFont="1" applyFill="1" applyBorder="1" applyAlignment="1" applyProtection="1">
      <alignment horizontal="right"/>
      <protection locked="0"/>
    </xf>
    <xf numFmtId="3" fontId="28" fillId="0" borderId="38" xfId="0" applyNumberFormat="1" applyFont="1" applyBorder="1" applyProtection="1"/>
    <xf numFmtId="3" fontId="28" fillId="0" borderId="39" xfId="0" applyNumberFormat="1" applyFont="1" applyBorder="1" applyProtection="1"/>
    <xf numFmtId="0" fontId="27" fillId="8" borderId="62" xfId="0" applyNumberFormat="1" applyFont="1" applyFill="1" applyBorder="1" applyProtection="1">
      <protection locked="0"/>
    </xf>
    <xf numFmtId="3" fontId="27" fillId="8" borderId="63" xfId="0" applyNumberFormat="1" applyFont="1" applyFill="1" applyBorder="1" applyProtection="1">
      <protection locked="0"/>
    </xf>
    <xf numFmtId="0" fontId="27" fillId="8" borderId="64" xfId="0" applyNumberFormat="1" applyFont="1" applyFill="1" applyBorder="1" applyProtection="1">
      <protection locked="0"/>
    </xf>
    <xf numFmtId="3" fontId="28" fillId="0" borderId="3" xfId="0" applyNumberFormat="1" applyFont="1" applyBorder="1" applyProtection="1"/>
    <xf numFmtId="3" fontId="29" fillId="6" borderId="51" xfId="0" applyNumberFormat="1" applyFont="1" applyFill="1" applyBorder="1" applyAlignment="1" applyProtection="1">
      <alignment horizontal="center"/>
    </xf>
    <xf numFmtId="4" fontId="29" fillId="6" borderId="52" xfId="0" applyNumberFormat="1" applyFont="1" applyFill="1" applyBorder="1" applyAlignment="1" applyProtection="1">
      <alignment horizontal="center"/>
    </xf>
    <xf numFmtId="3" fontId="29" fillId="6" borderId="54" xfId="0" applyNumberFormat="1" applyFont="1" applyFill="1" applyBorder="1" applyAlignment="1" applyProtection="1">
      <alignment horizontal="center"/>
    </xf>
    <xf numFmtId="3" fontId="29" fillId="6" borderId="68" xfId="0" applyNumberFormat="1" applyFont="1" applyFill="1" applyBorder="1" applyAlignment="1" applyProtection="1">
      <alignment horizontal="center"/>
    </xf>
    <xf numFmtId="4" fontId="29" fillId="6" borderId="69" xfId="0" applyNumberFormat="1" applyFont="1" applyFill="1" applyBorder="1" applyAlignment="1" applyProtection="1">
      <alignment horizontal="center"/>
    </xf>
    <xf numFmtId="2" fontId="27" fillId="8" borderId="44" xfId="0" applyNumberFormat="1" applyFont="1" applyFill="1" applyBorder="1" applyAlignment="1" applyProtection="1">
      <alignment horizontal="right" vertical="center"/>
      <protection locked="0"/>
    </xf>
    <xf numFmtId="0" fontId="30" fillId="0" borderId="0" xfId="0" applyFont="1" applyFill="1" applyAlignment="1" applyProtection="1">
      <alignment horizontal="left" vertical="center"/>
    </xf>
    <xf numFmtId="0" fontId="31" fillId="0" borderId="0" xfId="0" applyFont="1" applyAlignment="1" applyProtection="1"/>
    <xf numFmtId="0" fontId="31" fillId="0" borderId="0" xfId="0" applyFont="1" applyFill="1" applyAlignment="1" applyProtection="1"/>
    <xf numFmtId="3" fontId="1" fillId="0" borderId="0" xfId="0" applyNumberFormat="1" applyFont="1" applyFill="1" applyProtection="1"/>
    <xf numFmtId="0" fontId="30" fillId="0" borderId="0" xfId="0" applyFont="1" applyFill="1" applyProtection="1"/>
    <xf numFmtId="0" fontId="1" fillId="0" borderId="0" xfId="0" applyFont="1" applyFill="1" applyProtection="1"/>
    <xf numFmtId="0" fontId="32" fillId="0" borderId="0" xfId="0" applyFont="1" applyFill="1" applyProtection="1"/>
    <xf numFmtId="4" fontId="14" fillId="0" borderId="0" xfId="0" applyNumberFormat="1" applyFont="1" applyAlignment="1" applyProtection="1"/>
    <xf numFmtId="0" fontId="33" fillId="0" borderId="0" xfId="0" applyFont="1" applyFill="1" applyAlignment="1" applyProtection="1">
      <alignment horizontal="center" wrapText="1"/>
    </xf>
    <xf numFmtId="0" fontId="2" fillId="0" borderId="0" xfId="0" applyFont="1" applyFill="1" applyAlignment="1" applyProtection="1">
      <alignment horizontal="center" wrapText="1"/>
    </xf>
    <xf numFmtId="3" fontId="10" fillId="0" borderId="0" xfId="0" applyNumberFormat="1" applyFont="1" applyFill="1" applyProtection="1"/>
    <xf numFmtId="3" fontId="2" fillId="0" borderId="0" xfId="0" applyNumberFormat="1" applyFont="1" applyFill="1" applyProtection="1"/>
    <xf numFmtId="0" fontId="2" fillId="0" borderId="0" xfId="0" applyFont="1" applyFill="1" applyProtection="1"/>
    <xf numFmtId="0" fontId="1" fillId="0" borderId="0" xfId="0" applyFont="1" applyFill="1" applyBorder="1" applyProtection="1"/>
    <xf numFmtId="164" fontId="10" fillId="0" borderId="0" xfId="0" applyNumberFormat="1" applyFont="1" applyBorder="1" applyProtection="1"/>
    <xf numFmtId="3" fontId="10" fillId="0" borderId="0" xfId="0" applyNumberFormat="1" applyFont="1" applyBorder="1" applyProtection="1"/>
    <xf numFmtId="0" fontId="1" fillId="0" borderId="0" xfId="0" applyFont="1" applyFill="1" applyAlignment="1" applyProtection="1">
      <alignment horizontal="center"/>
    </xf>
    <xf numFmtId="3" fontId="24" fillId="0" borderId="0" xfId="0" applyNumberFormat="1" applyFont="1" applyFill="1" applyProtection="1"/>
    <xf numFmtId="4" fontId="1" fillId="0" borderId="0" xfId="0" applyNumberFormat="1" applyFont="1" applyFill="1" applyProtection="1"/>
    <xf numFmtId="3" fontId="2" fillId="0" borderId="0" xfId="0" applyNumberFormat="1" applyFont="1" applyFill="1" applyAlignment="1" applyProtection="1">
      <alignment horizontal="center" wrapText="1"/>
    </xf>
    <xf numFmtId="0" fontId="1" fillId="0" borderId="0" xfId="0" applyFont="1" applyFill="1"/>
    <xf numFmtId="3" fontId="18" fillId="0" borderId="0" xfId="0" applyNumberFormat="1" applyFont="1" applyBorder="1" applyProtection="1"/>
    <xf numFmtId="170" fontId="18" fillId="0" borderId="0" xfId="0" applyNumberFormat="1" applyFont="1" applyFill="1" applyProtection="1"/>
    <xf numFmtId="3" fontId="1" fillId="0" borderId="0" xfId="0" applyNumberFormat="1" applyFont="1" applyFill="1" applyBorder="1" applyProtection="1"/>
    <xf numFmtId="4" fontId="1" fillId="0" borderId="40" xfId="0" applyNumberFormat="1" applyFont="1" applyFill="1" applyBorder="1" applyProtection="1"/>
    <xf numFmtId="3" fontId="1" fillId="0" borderId="41" xfId="0" applyNumberFormat="1" applyFont="1" applyFill="1" applyBorder="1" applyProtection="1"/>
    <xf numFmtId="167" fontId="1" fillId="0" borderId="41" xfId="0" applyNumberFormat="1" applyFont="1" applyFill="1" applyBorder="1" applyProtection="1"/>
    <xf numFmtId="0" fontId="1" fillId="0" borderId="41" xfId="0" applyFont="1" applyFill="1" applyBorder="1" applyProtection="1"/>
    <xf numFmtId="0" fontId="1" fillId="0" borderId="43" xfId="0" applyFont="1" applyFill="1" applyBorder="1" applyProtection="1"/>
    <xf numFmtId="2" fontId="14" fillId="0" borderId="40" xfId="0" applyNumberFormat="1" applyFont="1" applyBorder="1" applyAlignment="1" applyProtection="1">
      <alignment horizontal="center" vertical="center"/>
    </xf>
    <xf numFmtId="2" fontId="14" fillId="0" borderId="43" xfId="0" applyNumberFormat="1" applyFont="1" applyBorder="1" applyAlignment="1" applyProtection="1">
      <alignment horizontal="center" vertical="center"/>
    </xf>
    <xf numFmtId="0" fontId="14" fillId="0" borderId="40" xfId="0" applyFont="1" applyBorder="1" applyAlignment="1" applyProtection="1">
      <alignment horizontal="center" vertical="center"/>
    </xf>
    <xf numFmtId="0" fontId="14" fillId="0" borderId="43" xfId="0" applyFont="1" applyBorder="1" applyAlignment="1" applyProtection="1">
      <alignment horizontal="center" vertical="center"/>
    </xf>
    <xf numFmtId="4" fontId="2" fillId="0" borderId="23" xfId="0" applyNumberFormat="1" applyFont="1" applyBorder="1" applyAlignment="1" applyProtection="1">
      <alignment horizontal="left" vertical="center"/>
    </xf>
    <xf numFmtId="4" fontId="2" fillId="0" borderId="73" xfId="0" applyNumberFormat="1" applyFont="1" applyBorder="1" applyAlignment="1" applyProtection="1">
      <alignment horizontal="left" vertical="center"/>
    </xf>
    <xf numFmtId="3" fontId="2" fillId="0" borderId="23" xfId="0" applyNumberFormat="1" applyFont="1" applyBorder="1" applyAlignment="1" applyProtection="1">
      <alignment horizontal="left" vertical="center"/>
    </xf>
    <xf numFmtId="3" fontId="2" fillId="0" borderId="73" xfId="0" applyNumberFormat="1" applyFont="1" applyBorder="1" applyAlignment="1" applyProtection="1">
      <alignment horizontal="left" vertical="center"/>
    </xf>
    <xf numFmtId="4" fontId="2" fillId="0" borderId="32" xfId="0" applyNumberFormat="1" applyFont="1" applyBorder="1" applyAlignment="1" applyProtection="1">
      <alignment horizontal="left" vertical="center"/>
    </xf>
    <xf numFmtId="3" fontId="14" fillId="0" borderId="40" xfId="0" applyNumberFormat="1" applyFont="1" applyBorder="1" applyAlignment="1" applyProtection="1">
      <alignment horizontal="center" vertical="center" wrapText="1"/>
    </xf>
    <xf numFmtId="3" fontId="14" fillId="0" borderId="41" xfId="0" applyNumberFormat="1" applyFont="1" applyBorder="1" applyAlignment="1" applyProtection="1">
      <alignment horizontal="center" vertical="center" wrapText="1"/>
    </xf>
    <xf numFmtId="3" fontId="14" fillId="0" borderId="43" xfId="0" applyNumberFormat="1" applyFont="1" applyBorder="1" applyAlignment="1" applyProtection="1">
      <alignment horizontal="center" vertical="center" wrapText="1"/>
    </xf>
    <xf numFmtId="0" fontId="7" fillId="2" borderId="74" xfId="0" applyFont="1" applyFill="1" applyBorder="1" applyAlignment="1">
      <alignment horizontal="center"/>
    </xf>
    <xf numFmtId="0" fontId="7" fillId="2" borderId="75" xfId="0" applyFont="1" applyFill="1" applyBorder="1" applyAlignment="1">
      <alignment horizontal="center"/>
    </xf>
    <xf numFmtId="0" fontId="15" fillId="2" borderId="36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3" fontId="14" fillId="0" borderId="11" xfId="0" applyNumberFormat="1" applyFont="1" applyBorder="1" applyAlignment="1">
      <alignment horizontal="center" wrapText="1"/>
    </xf>
    <xf numFmtId="3" fontId="14" fillId="0" borderId="12" xfId="0" applyNumberFormat="1" applyFont="1" applyBorder="1" applyAlignment="1">
      <alignment horizontal="center" wrapText="1"/>
    </xf>
    <xf numFmtId="3" fontId="14" fillId="0" borderId="13" xfId="0" applyNumberFormat="1" applyFont="1" applyBorder="1" applyAlignment="1">
      <alignment horizontal="center" wrapText="1"/>
    </xf>
    <xf numFmtId="0" fontId="16" fillId="0" borderId="0" xfId="0" applyFont="1" applyAlignment="1">
      <alignment horizontal="left" vertical="center"/>
    </xf>
  </cellXfs>
  <cellStyles count="2">
    <cellStyle name="Standard" xfId="0" builtinId="0"/>
    <cellStyle name="Standard_grenzwert" xfId="1"/>
  </cellStyles>
  <dxfs count="9">
    <dxf>
      <font>
        <b/>
        <i val="0"/>
        <condense val="0"/>
        <extend val="0"/>
        <color indexed="8"/>
      </font>
      <fill>
        <patternFill>
          <bgColor indexed="10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indexed="14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indexed="45"/>
        </patternFill>
      </fill>
      <border>
        <bottom style="thin">
          <color indexed="9"/>
        </bottom>
      </border>
    </dxf>
    <dxf>
      <font>
        <b/>
        <i val="0"/>
        <condense val="0"/>
        <extend val="0"/>
        <color indexed="8"/>
      </font>
      <fill>
        <patternFill>
          <bgColor indexed="10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indexed="14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indexed="45"/>
        </patternFill>
      </fill>
      <border>
        <bottom style="thin">
          <color indexed="9"/>
        </bottom>
      </border>
    </dxf>
    <dxf>
      <font>
        <b val="0"/>
        <i val="0"/>
        <condense val="0"/>
        <extend val="0"/>
        <color indexed="11"/>
      </font>
      <fill>
        <patternFill>
          <bgColor indexed="13"/>
        </patternFill>
      </fill>
      <border>
        <top/>
        <bottom style="thin">
          <color indexed="9"/>
        </bottom>
      </border>
    </dxf>
    <dxf>
      <font>
        <b/>
        <i val="0"/>
        <condense val="0"/>
        <extend val="0"/>
        <color indexed="10"/>
      </font>
      <fill>
        <patternFill>
          <bgColor indexed="27"/>
        </patternFill>
      </fill>
      <border>
        <top/>
        <bottom style="thin">
          <color indexed="9"/>
        </bottom>
      </border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CC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S91"/>
  <sheetViews>
    <sheetView showGridLines="0" tabSelected="1" zoomScaleNormal="100" workbookViewId="0">
      <selection activeCell="D11" sqref="D11"/>
    </sheetView>
  </sheetViews>
  <sheetFormatPr baseColWidth="10" defaultRowHeight="14.25" x14ac:dyDescent="0.25"/>
  <cols>
    <col min="1" max="1" width="9" style="156" customWidth="1"/>
    <col min="2" max="2" width="5.28515625" style="156" customWidth="1"/>
    <col min="3" max="3" width="9.7109375" style="156" customWidth="1"/>
    <col min="4" max="4" width="9.7109375" style="157" customWidth="1"/>
    <col min="5" max="5" width="9.7109375" style="154" customWidth="1"/>
    <col min="6" max="6" width="8.140625" style="158" hidden="1" customWidth="1"/>
    <col min="7" max="7" width="5.42578125" style="158" customWidth="1"/>
    <col min="8" max="8" width="9.7109375" style="159" customWidth="1"/>
    <col min="9" max="10" width="9.7109375" style="154" customWidth="1"/>
    <col min="11" max="11" width="8.42578125" style="154" hidden="1" customWidth="1"/>
    <col min="12" max="12" width="6.5703125" style="154" customWidth="1"/>
    <col min="13" max="13" width="9.140625" style="154" customWidth="1"/>
    <col min="14" max="14" width="10.85546875" style="154" customWidth="1"/>
    <col min="15" max="15" width="4.5703125" style="154" customWidth="1"/>
    <col min="16" max="16" width="10.140625" style="154" customWidth="1"/>
    <col min="17" max="17" width="4.140625" style="154" customWidth="1"/>
    <col min="18" max="18" width="9.7109375" style="157" customWidth="1"/>
    <col min="19" max="19" width="9.7109375" style="160" customWidth="1"/>
    <col min="20" max="20" width="5.85546875" style="159" customWidth="1"/>
    <col min="21" max="21" width="10.28515625" style="154" customWidth="1"/>
    <col min="22" max="22" width="9.7109375" style="154" customWidth="1"/>
    <col min="23" max="23" width="10.140625" style="155" customWidth="1"/>
    <col min="24" max="24" width="12.42578125" style="155" customWidth="1"/>
    <col min="25" max="16384" width="11.42578125" style="155"/>
  </cols>
  <sheetData>
    <row r="1" spans="1:45" s="151" customFormat="1" ht="30.75" customHeight="1" x14ac:dyDescent="0.3">
      <c r="A1" s="161" t="s">
        <v>68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265"/>
      <c r="V1" s="265"/>
      <c r="W1" s="265"/>
      <c r="X1" s="269"/>
      <c r="Y1" s="269"/>
      <c r="Z1" s="270"/>
      <c r="AA1" s="270"/>
      <c r="AB1" s="270"/>
      <c r="AC1" s="270"/>
      <c r="AD1" s="270"/>
      <c r="AE1" s="270"/>
      <c r="AF1" s="270"/>
      <c r="AG1" s="271" t="s">
        <v>31</v>
      </c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0"/>
    </row>
    <row r="2" spans="1:45" s="152" customFormat="1" ht="39" customHeight="1" x14ac:dyDescent="0.35">
      <c r="A2" s="162"/>
      <c r="B2" s="162"/>
      <c r="C2" s="303" t="s">
        <v>59</v>
      </c>
      <c r="D2" s="304"/>
      <c r="E2" s="305"/>
      <c r="F2" s="163"/>
      <c r="G2" s="164"/>
      <c r="H2" s="303" t="s">
        <v>60</v>
      </c>
      <c r="I2" s="304"/>
      <c r="J2" s="305"/>
      <c r="K2" s="165"/>
      <c r="L2" s="165"/>
      <c r="M2" s="296" t="s">
        <v>1</v>
      </c>
      <c r="N2" s="297"/>
      <c r="O2" s="166"/>
      <c r="P2" s="167" t="s">
        <v>50</v>
      </c>
      <c r="Q2" s="168"/>
      <c r="R2" s="294" t="s">
        <v>37</v>
      </c>
      <c r="S2" s="295"/>
      <c r="T2" s="272"/>
      <c r="U2" s="266"/>
      <c r="V2" s="266"/>
      <c r="W2" s="266"/>
      <c r="X2" s="266"/>
      <c r="Y2" s="2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</row>
    <row r="3" spans="1:45" s="153" customFormat="1" ht="54.75" customHeight="1" thickBot="1" x14ac:dyDescent="0.3">
      <c r="A3" s="169" t="s">
        <v>0</v>
      </c>
      <c r="B3" s="170" t="s">
        <v>31</v>
      </c>
      <c r="C3" s="171" t="s">
        <v>43</v>
      </c>
      <c r="D3" s="172" t="s">
        <v>32</v>
      </c>
      <c r="E3" s="173" t="s">
        <v>58</v>
      </c>
      <c r="F3" s="174" t="s">
        <v>8</v>
      </c>
      <c r="G3" s="175"/>
      <c r="H3" s="171" t="s">
        <v>43</v>
      </c>
      <c r="I3" s="172" t="s">
        <v>33</v>
      </c>
      <c r="J3" s="173" t="s">
        <v>58</v>
      </c>
      <c r="K3" s="176" t="s">
        <v>8</v>
      </c>
      <c r="L3" s="177"/>
      <c r="M3" s="178" t="s">
        <v>44</v>
      </c>
      <c r="N3" s="179" t="s">
        <v>26</v>
      </c>
      <c r="O3" s="180"/>
      <c r="P3" s="181" t="s">
        <v>49</v>
      </c>
      <c r="Q3" s="180"/>
      <c r="R3" s="182" t="s">
        <v>54</v>
      </c>
      <c r="S3" s="183" t="s">
        <v>22</v>
      </c>
      <c r="T3" s="273"/>
      <c r="U3" s="267"/>
      <c r="V3" s="284"/>
      <c r="W3" s="284"/>
      <c r="X3" s="285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180"/>
      <c r="AL3" s="180"/>
      <c r="AM3" s="180"/>
      <c r="AN3" s="180"/>
      <c r="AO3" s="180"/>
      <c r="AP3" s="180"/>
      <c r="AQ3" s="180"/>
      <c r="AR3" s="180"/>
      <c r="AS3" s="180"/>
    </row>
    <row r="4" spans="1:45" ht="16.5" thickTop="1" x14ac:dyDescent="0.25">
      <c r="A4" s="211" t="s">
        <v>69</v>
      </c>
      <c r="B4" s="212"/>
      <c r="C4" s="213">
        <v>71</v>
      </c>
      <c r="D4" s="214">
        <v>5430</v>
      </c>
      <c r="E4" s="215">
        <v>575</v>
      </c>
      <c r="F4" s="216">
        <f>Details!E4</f>
        <v>6005</v>
      </c>
      <c r="G4" s="216"/>
      <c r="H4" s="217">
        <v>47</v>
      </c>
      <c r="I4" s="218">
        <v>2970</v>
      </c>
      <c r="J4" s="219">
        <v>846</v>
      </c>
      <c r="K4" s="216">
        <f>Details!J4</f>
        <v>3816</v>
      </c>
      <c r="L4" s="216"/>
      <c r="M4" s="220">
        <f>Details!M4</f>
        <v>118</v>
      </c>
      <c r="N4" s="221">
        <f>Details!L4</f>
        <v>9821</v>
      </c>
      <c r="O4" s="222"/>
      <c r="P4" s="223">
        <f>IF(Details!S4&lt;Details!L4,0,Details!S4-Details!L4)</f>
        <v>7959</v>
      </c>
      <c r="Q4" s="222"/>
      <c r="R4" s="224">
        <f>Details!AG4</f>
        <v>0</v>
      </c>
      <c r="S4" s="225">
        <f>Details!AH4</f>
        <v>0</v>
      </c>
      <c r="T4" s="275"/>
      <c r="U4" s="267"/>
      <c r="V4" s="268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06"/>
      <c r="AL4" s="206"/>
      <c r="AM4" s="206"/>
      <c r="AN4" s="206"/>
      <c r="AO4" s="206"/>
      <c r="AP4" s="206"/>
      <c r="AQ4" s="206"/>
      <c r="AR4" s="206"/>
      <c r="AS4" s="206"/>
    </row>
    <row r="5" spans="1:45" ht="15.75" x14ac:dyDescent="0.25">
      <c r="A5" s="226" t="s">
        <v>70</v>
      </c>
      <c r="B5" s="212"/>
      <c r="C5" s="227">
        <v>107</v>
      </c>
      <c r="D5" s="228">
        <v>9946</v>
      </c>
      <c r="E5" s="229">
        <v>825</v>
      </c>
      <c r="F5" s="216">
        <f>Details!E5</f>
        <v>10771</v>
      </c>
      <c r="G5" s="216"/>
      <c r="H5" s="230">
        <v>68</v>
      </c>
      <c r="I5" s="231">
        <v>4553</v>
      </c>
      <c r="J5" s="232">
        <v>2195</v>
      </c>
      <c r="K5" s="216">
        <f>Details!J5</f>
        <v>6748</v>
      </c>
      <c r="L5" s="216"/>
      <c r="M5" s="233">
        <f>Details!M5</f>
        <v>175</v>
      </c>
      <c r="N5" s="234">
        <f>Details!L5</f>
        <v>17519</v>
      </c>
      <c r="O5" s="222"/>
      <c r="P5" s="235">
        <f>IF(Details!S5&lt;Details!L5,0,Details!S5-Details!L5)</f>
        <v>5081</v>
      </c>
      <c r="Q5" s="222"/>
      <c r="R5" s="236">
        <f>Details!AG5</f>
        <v>0</v>
      </c>
      <c r="S5" s="237">
        <f>Details!AH5</f>
        <v>0</v>
      </c>
      <c r="T5" s="270"/>
      <c r="U5" s="276"/>
      <c r="V5" s="268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06"/>
      <c r="AL5" s="206"/>
      <c r="AM5" s="206"/>
      <c r="AN5" s="206"/>
      <c r="AO5" s="206"/>
      <c r="AP5" s="206"/>
      <c r="AQ5" s="206"/>
      <c r="AR5" s="206"/>
      <c r="AS5" s="206"/>
    </row>
    <row r="6" spans="1:45" ht="15.75" x14ac:dyDescent="0.25">
      <c r="A6" s="238" t="s">
        <v>71</v>
      </c>
      <c r="B6" s="239"/>
      <c r="C6" s="227">
        <v>142</v>
      </c>
      <c r="D6" s="228">
        <v>12192</v>
      </c>
      <c r="E6" s="229">
        <v>1104</v>
      </c>
      <c r="F6" s="216">
        <v>30500</v>
      </c>
      <c r="G6" s="216"/>
      <c r="H6" s="230">
        <v>99</v>
      </c>
      <c r="I6" s="231">
        <v>6874</v>
      </c>
      <c r="J6" s="232">
        <v>2431</v>
      </c>
      <c r="K6" s="216">
        <f>Details!J6</f>
        <v>9305</v>
      </c>
      <c r="L6" s="216"/>
      <c r="M6" s="233">
        <f>Details!M6</f>
        <v>241</v>
      </c>
      <c r="N6" s="234">
        <f>Details!L6</f>
        <v>22601</v>
      </c>
      <c r="O6" s="222"/>
      <c r="P6" s="235">
        <f>IF(Details!S6&lt;Details!L6,0,Details!S6-Details!L6)</f>
        <v>4869</v>
      </c>
      <c r="Q6" s="222"/>
      <c r="R6" s="236">
        <f>Details!AG6</f>
        <v>0</v>
      </c>
      <c r="S6" s="237">
        <f>Details!AH6</f>
        <v>0</v>
      </c>
      <c r="T6" s="270"/>
      <c r="U6" s="268"/>
      <c r="V6" s="268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06"/>
      <c r="AL6" s="206"/>
      <c r="AM6" s="206"/>
      <c r="AN6" s="206"/>
      <c r="AO6" s="206"/>
      <c r="AP6" s="206"/>
      <c r="AQ6" s="206"/>
      <c r="AR6" s="206"/>
      <c r="AS6" s="206"/>
    </row>
    <row r="7" spans="1:45" ht="15.75" x14ac:dyDescent="0.25">
      <c r="A7" s="238" t="s">
        <v>72</v>
      </c>
      <c r="B7" s="239"/>
      <c r="C7" s="227">
        <v>163</v>
      </c>
      <c r="D7" s="228">
        <v>23461</v>
      </c>
      <c r="E7" s="229">
        <v>1405</v>
      </c>
      <c r="F7" s="216"/>
      <c r="G7" s="216"/>
      <c r="H7" s="230">
        <v>121</v>
      </c>
      <c r="I7" s="231">
        <v>18866</v>
      </c>
      <c r="J7" s="232">
        <v>2643</v>
      </c>
      <c r="K7" s="216">
        <f>Details!J7</f>
        <v>21509</v>
      </c>
      <c r="L7" s="216"/>
      <c r="M7" s="233">
        <f>Details!M7</f>
        <v>284</v>
      </c>
      <c r="N7" s="234">
        <f>Details!L7</f>
        <v>46375</v>
      </c>
      <c r="O7" s="222"/>
      <c r="P7" s="235">
        <f>IF(Details!S7&lt;Details!L7,0,Details!S7-Details!L7)</f>
        <v>0</v>
      </c>
      <c r="Q7" s="222"/>
      <c r="R7" s="236">
        <f>Details!AG7</f>
        <v>8148.6599999999962</v>
      </c>
      <c r="S7" s="237">
        <f>Details!AH7</f>
        <v>14.170350404312671</v>
      </c>
      <c r="T7" s="270"/>
      <c r="U7" s="268" t="s">
        <v>31</v>
      </c>
      <c r="V7" s="268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06"/>
      <c r="AL7" s="206"/>
      <c r="AM7" s="206"/>
      <c r="AN7" s="206"/>
      <c r="AO7" s="206"/>
      <c r="AP7" s="206"/>
      <c r="AQ7" s="206"/>
      <c r="AR7" s="206"/>
      <c r="AS7" s="206"/>
    </row>
    <row r="8" spans="1:45" ht="15.75" x14ac:dyDescent="0.25">
      <c r="A8" s="238"/>
      <c r="B8" s="239"/>
      <c r="C8" s="227"/>
      <c r="D8" s="228"/>
      <c r="E8" s="229"/>
      <c r="F8" s="216"/>
      <c r="G8" s="216"/>
      <c r="H8" s="230"/>
      <c r="I8" s="231"/>
      <c r="J8" s="232"/>
      <c r="K8" s="216">
        <f>Details!J8</f>
        <v>0</v>
      </c>
      <c r="L8" s="216"/>
      <c r="M8" s="233">
        <f>Details!M8</f>
        <v>0</v>
      </c>
      <c r="N8" s="234">
        <f>Details!L8</f>
        <v>0</v>
      </c>
      <c r="O8" s="222"/>
      <c r="P8" s="240" t="e">
        <f>IF(Details!S8&lt;Details!L8,0,Details!S8-Details!L8)</f>
        <v>#N/A</v>
      </c>
      <c r="Q8" s="222"/>
      <c r="R8" s="236" t="e">
        <f>Details!AG8</f>
        <v>#N/A</v>
      </c>
      <c r="S8" s="237" t="e">
        <f>Details!AH8</f>
        <v>#N/A</v>
      </c>
      <c r="T8" s="270"/>
      <c r="U8" s="268"/>
      <c r="V8" s="268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06"/>
      <c r="AL8" s="206"/>
      <c r="AM8" s="206"/>
      <c r="AN8" s="206"/>
      <c r="AO8" s="206"/>
      <c r="AP8" s="206"/>
      <c r="AQ8" s="206"/>
      <c r="AR8" s="206"/>
      <c r="AS8" s="206"/>
    </row>
    <row r="9" spans="1:45" ht="15.75" x14ac:dyDescent="0.25">
      <c r="A9" s="238"/>
      <c r="B9" s="239"/>
      <c r="C9" s="227"/>
      <c r="D9" s="228"/>
      <c r="E9" s="229"/>
      <c r="F9" s="216"/>
      <c r="G9" s="216"/>
      <c r="H9" s="230"/>
      <c r="I9" s="231"/>
      <c r="J9" s="232"/>
      <c r="K9" s="216">
        <f>Details!J9</f>
        <v>0</v>
      </c>
      <c r="L9" s="216"/>
      <c r="M9" s="233">
        <f>Details!M9</f>
        <v>0</v>
      </c>
      <c r="N9" s="234">
        <f>Details!L9</f>
        <v>0</v>
      </c>
      <c r="O9" s="222"/>
      <c r="P9" s="240" t="e">
        <f>IF(Details!S9&lt;Details!L9,0,Details!S9-Details!L9)</f>
        <v>#N/A</v>
      </c>
      <c r="Q9" s="222"/>
      <c r="R9" s="236" t="e">
        <f>Details!AG9</f>
        <v>#N/A</v>
      </c>
      <c r="S9" s="237" t="e">
        <f>Details!AH9</f>
        <v>#N/A</v>
      </c>
      <c r="T9" s="277"/>
      <c r="U9" s="277"/>
      <c r="V9" s="277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06"/>
      <c r="AL9" s="206"/>
      <c r="AM9" s="206"/>
      <c r="AN9" s="206"/>
      <c r="AO9" s="206"/>
      <c r="AP9" s="206"/>
      <c r="AQ9" s="206"/>
      <c r="AR9" s="206"/>
      <c r="AS9" s="206"/>
    </row>
    <row r="10" spans="1:45" ht="15.75" x14ac:dyDescent="0.25">
      <c r="A10" s="238"/>
      <c r="B10" s="239"/>
      <c r="C10" s="227"/>
      <c r="D10" s="228"/>
      <c r="E10" s="229"/>
      <c r="F10" s="216"/>
      <c r="G10" s="216"/>
      <c r="H10" s="230"/>
      <c r="I10" s="231"/>
      <c r="J10" s="232"/>
      <c r="K10" s="216">
        <f>Details!J10</f>
        <v>0</v>
      </c>
      <c r="L10" s="216"/>
      <c r="M10" s="233">
        <f>Details!M10</f>
        <v>0</v>
      </c>
      <c r="N10" s="234">
        <f>Details!L10</f>
        <v>0</v>
      </c>
      <c r="O10" s="222"/>
      <c r="P10" s="240" t="e">
        <f>IF(Details!S10&lt;Details!L10,0,Details!S10-Details!L10)</f>
        <v>#N/A</v>
      </c>
      <c r="Q10" s="222"/>
      <c r="R10" s="236" t="e">
        <f>Details!AG10</f>
        <v>#N/A</v>
      </c>
      <c r="S10" s="237" t="e">
        <f>Details!AH10</f>
        <v>#N/A</v>
      </c>
      <c r="T10" s="270"/>
      <c r="U10" s="268"/>
      <c r="V10" s="278"/>
      <c r="W10" s="278"/>
      <c r="X10" s="278"/>
      <c r="Y10" s="278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06"/>
      <c r="AL10" s="206"/>
      <c r="AM10" s="206"/>
      <c r="AN10" s="206"/>
      <c r="AO10" s="206"/>
      <c r="AP10" s="206"/>
      <c r="AQ10" s="206"/>
      <c r="AR10" s="206"/>
      <c r="AS10" s="206"/>
    </row>
    <row r="11" spans="1:45" ht="15.75" x14ac:dyDescent="0.25">
      <c r="A11" s="238"/>
      <c r="B11" s="239"/>
      <c r="C11" s="227"/>
      <c r="D11" s="228" t="s">
        <v>64</v>
      </c>
      <c r="E11" s="229"/>
      <c r="F11" s="216"/>
      <c r="G11" s="216"/>
      <c r="H11" s="230"/>
      <c r="I11" s="231"/>
      <c r="J11" s="232"/>
      <c r="K11" s="216">
        <f>Details!J11</f>
        <v>0</v>
      </c>
      <c r="L11" s="216"/>
      <c r="M11" s="233">
        <f>Details!M11</f>
        <v>0</v>
      </c>
      <c r="N11" s="234" t="e">
        <f>Details!L11</f>
        <v>#VALUE!</v>
      </c>
      <c r="O11" s="222"/>
      <c r="P11" s="240" t="e">
        <f>IF(Details!S11&lt;Details!L11,0,Details!S11-Details!L11)</f>
        <v>#N/A</v>
      </c>
      <c r="Q11" s="222"/>
      <c r="R11" s="236" t="e">
        <f>Details!AG11</f>
        <v>#N/A</v>
      </c>
      <c r="S11" s="237" t="e">
        <f>Details!AH11</f>
        <v>#N/A</v>
      </c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06"/>
      <c r="AL11" s="206"/>
      <c r="AM11" s="206"/>
      <c r="AN11" s="206"/>
      <c r="AO11" s="206"/>
      <c r="AP11" s="206"/>
      <c r="AQ11" s="206"/>
      <c r="AR11" s="206"/>
      <c r="AS11" s="206"/>
    </row>
    <row r="12" spans="1:45" ht="15.75" x14ac:dyDescent="0.25">
      <c r="A12" s="238"/>
      <c r="B12" s="239"/>
      <c r="C12" s="227"/>
      <c r="D12" s="228"/>
      <c r="E12" s="229"/>
      <c r="F12" s="216"/>
      <c r="G12" s="216"/>
      <c r="H12" s="230"/>
      <c r="I12" s="231"/>
      <c r="J12" s="232"/>
      <c r="K12" s="216">
        <f>Details!J12</f>
        <v>0</v>
      </c>
      <c r="L12" s="216" t="s">
        <v>31</v>
      </c>
      <c r="M12" s="233">
        <f>Details!M12</f>
        <v>0</v>
      </c>
      <c r="N12" s="234">
        <f>Details!L12</f>
        <v>0</v>
      </c>
      <c r="O12" s="222"/>
      <c r="P12" s="240" t="e">
        <f>IF(Details!S12&lt;Details!L12,0,Details!S12-Details!L12)</f>
        <v>#N/A</v>
      </c>
      <c r="Q12" s="222"/>
      <c r="R12" s="236" t="e">
        <f>Details!AG12</f>
        <v>#N/A</v>
      </c>
      <c r="S12" s="237" t="e">
        <f>Details!AH12</f>
        <v>#N/A</v>
      </c>
      <c r="T12" s="270"/>
      <c r="U12" s="270"/>
      <c r="V12" s="270"/>
      <c r="W12" s="27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06"/>
      <c r="AL12" s="206"/>
      <c r="AM12" s="206"/>
      <c r="AN12" s="206"/>
      <c r="AO12" s="206"/>
      <c r="AP12" s="206"/>
      <c r="AQ12" s="206"/>
      <c r="AR12" s="206"/>
      <c r="AS12" s="206"/>
    </row>
    <row r="13" spans="1:45" ht="15.75" x14ac:dyDescent="0.25">
      <c r="A13" s="238"/>
      <c r="B13" s="239"/>
      <c r="C13" s="227"/>
      <c r="D13" s="228"/>
      <c r="E13" s="229"/>
      <c r="F13" s="216"/>
      <c r="G13" s="216"/>
      <c r="H13" s="230"/>
      <c r="I13" s="231"/>
      <c r="J13" s="232"/>
      <c r="K13" s="216">
        <f>Details!J13</f>
        <v>0</v>
      </c>
      <c r="L13" s="216" t="s">
        <v>31</v>
      </c>
      <c r="M13" s="233">
        <f>Details!M13</f>
        <v>0</v>
      </c>
      <c r="N13" s="234">
        <f>Details!L13</f>
        <v>0</v>
      </c>
      <c r="O13" s="222"/>
      <c r="P13" s="240" t="e">
        <f>IF(Details!S13&lt;Details!L13,0,Details!S13-Details!L13)</f>
        <v>#N/A</v>
      </c>
      <c r="Q13" s="222"/>
      <c r="R13" s="236" t="e">
        <f>Details!AG13</f>
        <v>#N/A</v>
      </c>
      <c r="S13" s="237" t="e">
        <f>Details!AH13</f>
        <v>#N/A</v>
      </c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206"/>
      <c r="AL13" s="206"/>
      <c r="AM13" s="206"/>
      <c r="AN13" s="206"/>
      <c r="AO13" s="206"/>
      <c r="AP13" s="206"/>
      <c r="AQ13" s="206"/>
      <c r="AR13" s="206"/>
      <c r="AS13" s="206"/>
    </row>
    <row r="14" spans="1:45" ht="15.75" x14ac:dyDescent="0.25">
      <c r="A14" s="238"/>
      <c r="B14" s="239"/>
      <c r="C14" s="227"/>
      <c r="D14" s="228"/>
      <c r="E14" s="229"/>
      <c r="F14" s="216"/>
      <c r="G14" s="216"/>
      <c r="H14" s="230"/>
      <c r="I14" s="231"/>
      <c r="J14" s="232"/>
      <c r="K14" s="216">
        <f>Details!J14</f>
        <v>0</v>
      </c>
      <c r="L14" s="216"/>
      <c r="M14" s="233">
        <f>Details!M14</f>
        <v>0</v>
      </c>
      <c r="N14" s="234">
        <f>Details!L14</f>
        <v>0</v>
      </c>
      <c r="O14" s="222"/>
      <c r="P14" s="240" t="e">
        <f>IF(Details!S14&lt;Details!L14,0,Details!S14-Details!L14)</f>
        <v>#N/A</v>
      </c>
      <c r="Q14" s="222"/>
      <c r="R14" s="236" t="e">
        <f>Details!AG14</f>
        <v>#N/A</v>
      </c>
      <c r="S14" s="237" t="e">
        <f>Details!AH14</f>
        <v>#N/A</v>
      </c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</row>
    <row r="15" spans="1:45" ht="15.75" x14ac:dyDescent="0.25">
      <c r="A15" s="238" t="s">
        <v>31</v>
      </c>
      <c r="B15" s="239"/>
      <c r="C15" s="227"/>
      <c r="D15" s="228"/>
      <c r="E15" s="229"/>
      <c r="F15" s="216">
        <f>Details!E15</f>
        <v>0</v>
      </c>
      <c r="G15" s="216"/>
      <c r="H15" s="230"/>
      <c r="I15" s="231"/>
      <c r="J15" s="232"/>
      <c r="K15" s="216">
        <f>Details!J15</f>
        <v>0</v>
      </c>
      <c r="L15" s="216"/>
      <c r="M15" s="233">
        <f>Details!M15</f>
        <v>0</v>
      </c>
      <c r="N15" s="234">
        <f>Details!L15</f>
        <v>0</v>
      </c>
      <c r="O15" s="222"/>
      <c r="P15" s="240" t="e">
        <f>IF(Details!S15&lt;Details!L15,0,Details!S15-Details!L15)</f>
        <v>#N/A</v>
      </c>
      <c r="Q15" s="222"/>
      <c r="R15" s="236" t="e">
        <f>Details!AG15</f>
        <v>#N/A</v>
      </c>
      <c r="S15" s="237" t="e">
        <f>Details!AH15</f>
        <v>#N/A</v>
      </c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</row>
    <row r="16" spans="1:45" ht="15.75" x14ac:dyDescent="0.25">
      <c r="A16" s="238" t="s">
        <v>31</v>
      </c>
      <c r="B16" s="239"/>
      <c r="C16" s="227"/>
      <c r="D16" s="228"/>
      <c r="E16" s="229"/>
      <c r="F16" s="216">
        <f>Details!E16</f>
        <v>0</v>
      </c>
      <c r="G16" s="216"/>
      <c r="H16" s="230"/>
      <c r="I16" s="231"/>
      <c r="J16" s="232"/>
      <c r="K16" s="216">
        <f>Details!J16</f>
        <v>0</v>
      </c>
      <c r="L16" s="216"/>
      <c r="M16" s="233">
        <f>Details!M16</f>
        <v>0</v>
      </c>
      <c r="N16" s="234">
        <f>Details!L16</f>
        <v>0</v>
      </c>
      <c r="O16" s="222"/>
      <c r="P16" s="240" t="e">
        <f>IF(Details!S16&lt;Details!L16,0,Details!S16-Details!L16)</f>
        <v>#N/A</v>
      </c>
      <c r="Q16" s="222"/>
      <c r="R16" s="236" t="e">
        <f>Details!AG16</f>
        <v>#N/A</v>
      </c>
      <c r="S16" s="237" t="e">
        <f>Details!AH16</f>
        <v>#N/A</v>
      </c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</row>
    <row r="17" spans="1:45" ht="15.75" x14ac:dyDescent="0.25">
      <c r="A17" s="238" t="s">
        <v>31</v>
      </c>
      <c r="B17" s="239"/>
      <c r="C17" s="227"/>
      <c r="D17" s="228"/>
      <c r="E17" s="229"/>
      <c r="F17" s="216">
        <f>Details!E17</f>
        <v>0</v>
      </c>
      <c r="G17" s="216" t="s">
        <v>31</v>
      </c>
      <c r="H17" s="230"/>
      <c r="I17" s="231"/>
      <c r="J17" s="232"/>
      <c r="K17" s="216">
        <f>Details!J17</f>
        <v>0</v>
      </c>
      <c r="L17" s="216"/>
      <c r="M17" s="233">
        <f>Details!M17</f>
        <v>0</v>
      </c>
      <c r="N17" s="234">
        <f>Details!L17</f>
        <v>0</v>
      </c>
      <c r="O17" s="222"/>
      <c r="P17" s="240" t="e">
        <f>IF(Details!S17&lt;Details!L17,0,Details!S17-Details!L17)</f>
        <v>#N/A</v>
      </c>
      <c r="Q17" s="222"/>
      <c r="R17" s="236" t="e">
        <f>Details!AG17</f>
        <v>#N/A</v>
      </c>
      <c r="S17" s="237" t="e">
        <f>Details!AH17</f>
        <v>#N/A</v>
      </c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</row>
    <row r="18" spans="1:45" ht="15.75" x14ac:dyDescent="0.25">
      <c r="A18" s="238" t="s">
        <v>31</v>
      </c>
      <c r="B18" s="239"/>
      <c r="C18" s="227"/>
      <c r="D18" s="228"/>
      <c r="E18" s="229"/>
      <c r="F18" s="216">
        <f>Details!E18</f>
        <v>0</v>
      </c>
      <c r="G18" s="216"/>
      <c r="H18" s="230"/>
      <c r="I18" s="231"/>
      <c r="J18" s="232"/>
      <c r="K18" s="216">
        <f>Details!J18</f>
        <v>0</v>
      </c>
      <c r="L18" s="216"/>
      <c r="M18" s="233">
        <f>Details!M18</f>
        <v>0</v>
      </c>
      <c r="N18" s="234">
        <f>Details!L18</f>
        <v>0</v>
      </c>
      <c r="O18" s="222"/>
      <c r="P18" s="240" t="e">
        <f>IF(Details!S18&lt;Details!L18,0,Details!S18-Details!L18)</f>
        <v>#N/A</v>
      </c>
      <c r="Q18" s="222"/>
      <c r="R18" s="236" t="e">
        <f>Details!AG18</f>
        <v>#N/A</v>
      </c>
      <c r="S18" s="237" t="e">
        <f>Details!AH18</f>
        <v>#N/A</v>
      </c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</row>
    <row r="19" spans="1:45" ht="15.75" x14ac:dyDescent="0.25">
      <c r="A19" s="238" t="s">
        <v>31</v>
      </c>
      <c r="B19" s="239"/>
      <c r="C19" s="227"/>
      <c r="D19" s="228"/>
      <c r="E19" s="229"/>
      <c r="F19" s="216">
        <f>Details!E19</f>
        <v>0</v>
      </c>
      <c r="G19" s="216"/>
      <c r="H19" s="230"/>
      <c r="I19" s="231"/>
      <c r="J19" s="232"/>
      <c r="K19" s="216">
        <f>Details!J19</f>
        <v>0</v>
      </c>
      <c r="L19" s="216"/>
      <c r="M19" s="233">
        <f>Details!M19</f>
        <v>0</v>
      </c>
      <c r="N19" s="234">
        <f>Details!L19</f>
        <v>0</v>
      </c>
      <c r="O19" s="222"/>
      <c r="P19" s="240" t="e">
        <f>IF(Details!S19&lt;Details!L19,0,Details!S19-Details!L19)</f>
        <v>#N/A</v>
      </c>
      <c r="Q19" s="222"/>
      <c r="R19" s="236" t="e">
        <f>Details!AG19</f>
        <v>#N/A</v>
      </c>
      <c r="S19" s="237" t="e">
        <f>Details!AH19</f>
        <v>#N/A</v>
      </c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</row>
    <row r="20" spans="1:45" ht="15.75" x14ac:dyDescent="0.25">
      <c r="A20" s="238" t="s">
        <v>31</v>
      </c>
      <c r="B20" s="239"/>
      <c r="C20" s="227"/>
      <c r="D20" s="228"/>
      <c r="E20" s="229"/>
      <c r="F20" s="216">
        <f>Details!E20</f>
        <v>0</v>
      </c>
      <c r="G20" s="216" t="s">
        <v>31</v>
      </c>
      <c r="H20" s="230"/>
      <c r="I20" s="231"/>
      <c r="J20" s="232"/>
      <c r="K20" s="216">
        <f>Details!J20</f>
        <v>0</v>
      </c>
      <c r="L20" s="216"/>
      <c r="M20" s="233">
        <f>Details!M20</f>
        <v>0</v>
      </c>
      <c r="N20" s="234">
        <f>Details!L20</f>
        <v>0</v>
      </c>
      <c r="O20" s="222"/>
      <c r="P20" s="240" t="e">
        <f>IF(Details!S20&lt;Details!L20,0,Details!S20-Details!L20)</f>
        <v>#N/A</v>
      </c>
      <c r="Q20" s="222"/>
      <c r="R20" s="236" t="e">
        <f>Details!AG20</f>
        <v>#N/A</v>
      </c>
      <c r="S20" s="237" t="e">
        <f>Details!AH20</f>
        <v>#N/A</v>
      </c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</row>
    <row r="21" spans="1:45" ht="15.75" x14ac:dyDescent="0.25">
      <c r="A21" s="238" t="s">
        <v>31</v>
      </c>
      <c r="B21" s="239"/>
      <c r="C21" s="227" t="s">
        <v>31</v>
      </c>
      <c r="D21" s="228" t="s">
        <v>31</v>
      </c>
      <c r="E21" s="229" t="s">
        <v>31</v>
      </c>
      <c r="F21" s="216" t="e">
        <f>Details!E21</f>
        <v>#VALUE!</v>
      </c>
      <c r="G21" s="216" t="s">
        <v>31</v>
      </c>
      <c r="H21" s="230" t="s">
        <v>31</v>
      </c>
      <c r="I21" s="231" t="s">
        <v>31</v>
      </c>
      <c r="J21" s="232" t="s">
        <v>31</v>
      </c>
      <c r="K21" s="216" t="e">
        <f>Details!J21</f>
        <v>#VALUE!</v>
      </c>
      <c r="L21" s="216"/>
      <c r="M21" s="233" t="e">
        <f>Details!M21</f>
        <v>#VALUE!</v>
      </c>
      <c r="N21" s="241" t="e">
        <f>Details!L21</f>
        <v>#VALUE!</v>
      </c>
      <c r="O21" s="222"/>
      <c r="P21" s="240" t="e">
        <f>IF(Details!S21&lt;Details!L21,0,Details!S21-Details!L21)</f>
        <v>#VALUE!</v>
      </c>
      <c r="Q21" s="222"/>
      <c r="R21" s="236" t="e">
        <f>Details!AG21</f>
        <v>#VALUE!</v>
      </c>
      <c r="S21" s="237" t="e">
        <f>Details!AH21</f>
        <v>#VALUE!</v>
      </c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</row>
    <row r="22" spans="1:45" ht="15.75" x14ac:dyDescent="0.25">
      <c r="A22" s="238" t="s">
        <v>31</v>
      </c>
      <c r="B22" s="239"/>
      <c r="C22" s="227" t="s">
        <v>31</v>
      </c>
      <c r="D22" s="228" t="s">
        <v>31</v>
      </c>
      <c r="E22" s="229" t="s">
        <v>31</v>
      </c>
      <c r="F22" s="216" t="e">
        <f>Details!E22</f>
        <v>#VALUE!</v>
      </c>
      <c r="G22" s="216"/>
      <c r="H22" s="230" t="s">
        <v>31</v>
      </c>
      <c r="I22" s="231" t="s">
        <v>31</v>
      </c>
      <c r="J22" s="232" t="s">
        <v>31</v>
      </c>
      <c r="K22" s="216" t="e">
        <f>Details!J22</f>
        <v>#VALUE!</v>
      </c>
      <c r="L22" s="216"/>
      <c r="M22" s="233" t="e">
        <f>Details!M22</f>
        <v>#VALUE!</v>
      </c>
      <c r="N22" s="241" t="e">
        <f>Details!L22</f>
        <v>#VALUE!</v>
      </c>
      <c r="O22" s="222"/>
      <c r="P22" s="240" t="e">
        <f>IF(Details!S22&lt;Details!L22,0,Details!S22-Details!L22)</f>
        <v>#VALUE!</v>
      </c>
      <c r="Q22" s="222"/>
      <c r="R22" s="236" t="e">
        <f>Details!AG22</f>
        <v>#VALUE!</v>
      </c>
      <c r="S22" s="237" t="e">
        <f>Details!AH22</f>
        <v>#VALUE!</v>
      </c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</row>
    <row r="23" spans="1:45" ht="15.75" x14ac:dyDescent="0.25">
      <c r="A23" s="238" t="s">
        <v>31</v>
      </c>
      <c r="B23" s="239"/>
      <c r="C23" s="227" t="s">
        <v>31</v>
      </c>
      <c r="D23" s="228" t="s">
        <v>31</v>
      </c>
      <c r="E23" s="229" t="s">
        <v>31</v>
      </c>
      <c r="F23" s="216" t="e">
        <f>Details!E23</f>
        <v>#VALUE!</v>
      </c>
      <c r="G23" s="216"/>
      <c r="H23" s="230" t="s">
        <v>31</v>
      </c>
      <c r="I23" s="231" t="s">
        <v>31</v>
      </c>
      <c r="J23" s="232" t="s">
        <v>31</v>
      </c>
      <c r="K23" s="216" t="e">
        <f>Details!J23</f>
        <v>#VALUE!</v>
      </c>
      <c r="L23" s="216"/>
      <c r="M23" s="233" t="e">
        <f>Details!M23</f>
        <v>#VALUE!</v>
      </c>
      <c r="N23" s="241" t="e">
        <f>Details!L23</f>
        <v>#VALUE!</v>
      </c>
      <c r="O23" s="222"/>
      <c r="P23" s="240" t="e">
        <f>IF(Details!S23&lt;Details!L23,0,Details!S23-Details!L23)</f>
        <v>#VALUE!</v>
      </c>
      <c r="Q23" s="222"/>
      <c r="R23" s="236" t="e">
        <f>Details!AG23</f>
        <v>#VALUE!</v>
      </c>
      <c r="S23" s="237" t="e">
        <f>Details!AH23</f>
        <v>#VALUE!</v>
      </c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</row>
    <row r="24" spans="1:45" ht="15.75" x14ac:dyDescent="0.25">
      <c r="A24" s="242"/>
      <c r="B24" s="239"/>
      <c r="C24" s="243" t="s">
        <v>31</v>
      </c>
      <c r="D24" s="244" t="s">
        <v>31</v>
      </c>
      <c r="E24" s="245" t="s">
        <v>31</v>
      </c>
      <c r="F24" s="216" t="e">
        <f>Details!E24</f>
        <v>#VALUE!</v>
      </c>
      <c r="G24" s="216"/>
      <c r="H24" s="246" t="s">
        <v>31</v>
      </c>
      <c r="I24" s="247" t="s">
        <v>31</v>
      </c>
      <c r="J24" s="248" t="s">
        <v>31</v>
      </c>
      <c r="K24" s="216" t="e">
        <f>Details!J24</f>
        <v>#VALUE!</v>
      </c>
      <c r="L24" s="216"/>
      <c r="M24" s="233" t="e">
        <f>Details!M24</f>
        <v>#VALUE!</v>
      </c>
      <c r="N24" s="241" t="e">
        <f>Details!L24</f>
        <v>#VALUE!</v>
      </c>
      <c r="O24" s="222"/>
      <c r="P24" s="240" t="e">
        <f>IF(Details!S24&lt;Details!L24,0,Details!S24-Details!L24)</f>
        <v>#VALUE!</v>
      </c>
      <c r="Q24" s="222"/>
      <c r="R24" s="236" t="e">
        <f>Details!AG24</f>
        <v>#VALUE!</v>
      </c>
      <c r="S24" s="237" t="e">
        <f>Details!AH24</f>
        <v>#VALUE!</v>
      </c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</row>
    <row r="25" spans="1:45" ht="15.75" x14ac:dyDescent="0.25">
      <c r="A25" s="242"/>
      <c r="B25" s="239"/>
      <c r="C25" s="243" t="s">
        <v>31</v>
      </c>
      <c r="D25" s="244" t="s">
        <v>31</v>
      </c>
      <c r="E25" s="245" t="s">
        <v>31</v>
      </c>
      <c r="F25" s="216" t="e">
        <f>Details!E25</f>
        <v>#VALUE!</v>
      </c>
      <c r="G25" s="216"/>
      <c r="H25" s="246" t="s">
        <v>53</v>
      </c>
      <c r="I25" s="247" t="s">
        <v>31</v>
      </c>
      <c r="J25" s="248" t="s">
        <v>53</v>
      </c>
      <c r="K25" s="216" t="e">
        <f>Details!J25</f>
        <v>#VALUE!</v>
      </c>
      <c r="L25" s="216"/>
      <c r="M25" s="233" t="e">
        <f>Details!M25</f>
        <v>#VALUE!</v>
      </c>
      <c r="N25" s="241" t="e">
        <f>Details!L25</f>
        <v>#VALUE!</v>
      </c>
      <c r="O25" s="222"/>
      <c r="P25" s="240" t="e">
        <f>IF(Details!S25&lt;Details!L25,0,Details!S25-Details!L25)</f>
        <v>#VALUE!</v>
      </c>
      <c r="Q25" s="222"/>
      <c r="R25" s="236" t="e">
        <f>Details!AG25</f>
        <v>#VALUE!</v>
      </c>
      <c r="S25" s="237" t="e">
        <f>Details!AH25</f>
        <v>#VALUE!</v>
      </c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</row>
    <row r="26" spans="1:45" ht="15.75" x14ac:dyDescent="0.25">
      <c r="A26" s="242"/>
      <c r="B26" s="239"/>
      <c r="C26" s="243" t="s">
        <v>31</v>
      </c>
      <c r="D26" s="244" t="s">
        <v>31</v>
      </c>
      <c r="E26" s="245" t="s">
        <v>31</v>
      </c>
      <c r="F26" s="216" t="e">
        <f>Details!E26</f>
        <v>#VALUE!</v>
      </c>
      <c r="G26" s="216"/>
      <c r="H26" s="246" t="s">
        <v>31</v>
      </c>
      <c r="I26" s="247" t="s">
        <v>31</v>
      </c>
      <c r="J26" s="248" t="s">
        <v>31</v>
      </c>
      <c r="K26" s="216" t="e">
        <f>Details!J26</f>
        <v>#VALUE!</v>
      </c>
      <c r="L26" s="216"/>
      <c r="M26" s="233" t="e">
        <f>Details!M26</f>
        <v>#VALUE!</v>
      </c>
      <c r="N26" s="241" t="e">
        <f>Details!L26</f>
        <v>#VALUE!</v>
      </c>
      <c r="O26" s="222"/>
      <c r="P26" s="240" t="e">
        <f>IF(Details!S26&lt;Details!L26,0,Details!S26-Details!L26)</f>
        <v>#VALUE!</v>
      </c>
      <c r="Q26" s="222"/>
      <c r="R26" s="236" t="e">
        <f>Details!AG26</f>
        <v>#VALUE!</v>
      </c>
      <c r="S26" s="237" t="e">
        <f>Details!AH26</f>
        <v>#VALUE!</v>
      </c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</row>
    <row r="27" spans="1:45" ht="15.75" x14ac:dyDescent="0.25">
      <c r="A27" s="242"/>
      <c r="B27" s="239"/>
      <c r="C27" s="243" t="s">
        <v>31</v>
      </c>
      <c r="D27" s="244" t="s">
        <v>31</v>
      </c>
      <c r="E27" s="245" t="s">
        <v>31</v>
      </c>
      <c r="F27" s="216" t="e">
        <f>Details!E27</f>
        <v>#VALUE!</v>
      </c>
      <c r="G27" s="216"/>
      <c r="H27" s="246" t="s">
        <v>31</v>
      </c>
      <c r="I27" s="247" t="s">
        <v>31</v>
      </c>
      <c r="J27" s="248" t="s">
        <v>31</v>
      </c>
      <c r="K27" s="216" t="e">
        <f>Details!J27</f>
        <v>#VALUE!</v>
      </c>
      <c r="L27" s="216"/>
      <c r="M27" s="233" t="e">
        <f>Details!M27</f>
        <v>#VALUE!</v>
      </c>
      <c r="N27" s="241" t="e">
        <f>Details!L27</f>
        <v>#VALUE!</v>
      </c>
      <c r="O27" s="222"/>
      <c r="P27" s="240" t="e">
        <f>IF(Details!S27&lt;Details!L27,0,Details!S27-Details!L27)</f>
        <v>#VALUE!</v>
      </c>
      <c r="Q27" s="222"/>
      <c r="R27" s="236" t="e">
        <f>Details!AG27</f>
        <v>#VALUE!</v>
      </c>
      <c r="S27" s="237" t="e">
        <f>Details!AH27</f>
        <v>#VALUE!</v>
      </c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</row>
    <row r="28" spans="1:45" ht="15.75" x14ac:dyDescent="0.25">
      <c r="A28" s="242"/>
      <c r="B28" s="239"/>
      <c r="C28" s="243" t="s">
        <v>31</v>
      </c>
      <c r="D28" s="244" t="s">
        <v>31</v>
      </c>
      <c r="E28" s="245" t="s">
        <v>31</v>
      </c>
      <c r="F28" s="216" t="e">
        <f>Details!E28</f>
        <v>#VALUE!</v>
      </c>
      <c r="G28" s="216"/>
      <c r="H28" s="246" t="s">
        <v>31</v>
      </c>
      <c r="I28" s="247" t="s">
        <v>31</v>
      </c>
      <c r="J28" s="248" t="s">
        <v>31</v>
      </c>
      <c r="K28" s="216" t="e">
        <f>Details!J28</f>
        <v>#VALUE!</v>
      </c>
      <c r="L28" s="216"/>
      <c r="M28" s="233" t="e">
        <f>Details!M28</f>
        <v>#VALUE!</v>
      </c>
      <c r="N28" s="241" t="e">
        <f>Details!L28</f>
        <v>#VALUE!</v>
      </c>
      <c r="O28" s="222"/>
      <c r="P28" s="240" t="e">
        <f>IF(Details!S28&lt;Details!L28,0,Details!S28-Details!L28)</f>
        <v>#VALUE!</v>
      </c>
      <c r="Q28" s="222"/>
      <c r="R28" s="236" t="e">
        <f>Details!AG28</f>
        <v>#VALUE!</v>
      </c>
      <c r="S28" s="237" t="e">
        <f>Details!AH28</f>
        <v>#VALUE!</v>
      </c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</row>
    <row r="29" spans="1:45" ht="15.75" x14ac:dyDescent="0.25">
      <c r="A29" s="242"/>
      <c r="B29" s="239"/>
      <c r="C29" s="243" t="s">
        <v>31</v>
      </c>
      <c r="D29" s="244" t="s">
        <v>31</v>
      </c>
      <c r="E29" s="245" t="s">
        <v>31</v>
      </c>
      <c r="F29" s="216" t="e">
        <f>Details!E29</f>
        <v>#VALUE!</v>
      </c>
      <c r="G29" s="216"/>
      <c r="H29" s="246" t="s">
        <v>31</v>
      </c>
      <c r="I29" s="247" t="s">
        <v>31</v>
      </c>
      <c r="J29" s="248" t="s">
        <v>31</v>
      </c>
      <c r="K29" s="216" t="e">
        <f>Details!J29</f>
        <v>#VALUE!</v>
      </c>
      <c r="L29" s="216"/>
      <c r="M29" s="233" t="e">
        <f>Details!M29</f>
        <v>#VALUE!</v>
      </c>
      <c r="N29" s="241" t="e">
        <f>Details!L29</f>
        <v>#VALUE!</v>
      </c>
      <c r="O29" s="222"/>
      <c r="P29" s="240" t="e">
        <f>IF(Details!S29&lt;Details!L29,0,Details!S29-Details!L29)</f>
        <v>#VALUE!</v>
      </c>
      <c r="Q29" s="222"/>
      <c r="R29" s="236" t="e">
        <f>Details!AG29</f>
        <v>#VALUE!</v>
      </c>
      <c r="S29" s="237" t="e">
        <f>Details!AH29</f>
        <v>#VALUE!</v>
      </c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</row>
    <row r="30" spans="1:45" ht="16.5" thickBot="1" x14ac:dyDescent="0.3">
      <c r="A30" s="249"/>
      <c r="B30" s="239"/>
      <c r="C30" s="250" t="s">
        <v>31</v>
      </c>
      <c r="D30" s="251" t="s">
        <v>31</v>
      </c>
      <c r="E30" s="252" t="s">
        <v>31</v>
      </c>
      <c r="F30" s="253" t="e">
        <f>Details!E30</f>
        <v>#VALUE!</v>
      </c>
      <c r="G30" s="254"/>
      <c r="H30" s="255" t="s">
        <v>31</v>
      </c>
      <c r="I30" s="256" t="s">
        <v>31</v>
      </c>
      <c r="J30" s="257" t="s">
        <v>31</v>
      </c>
      <c r="K30" s="258" t="e">
        <f>Details!J30</f>
        <v>#VALUE!</v>
      </c>
      <c r="L30" s="216"/>
      <c r="M30" s="259" t="e">
        <f>Details!M30</f>
        <v>#VALUE!</v>
      </c>
      <c r="N30" s="260" t="e">
        <f>Details!L30</f>
        <v>#VALUE!</v>
      </c>
      <c r="O30" s="222"/>
      <c r="P30" s="261" t="e">
        <f>IF(Details!S30&lt;Details!L30,0,Details!S30-Details!L30)</f>
        <v>#VALUE!</v>
      </c>
      <c r="Q30" s="222"/>
      <c r="R30" s="262" t="e">
        <f>Details!AG30</f>
        <v>#VALUE!</v>
      </c>
      <c r="S30" s="263" t="e">
        <f>Details!AH30</f>
        <v>#VALUE!</v>
      </c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</row>
    <row r="31" spans="1:45" ht="10.5" customHeight="1" thickTop="1" thickBot="1" x14ac:dyDescent="0.3">
      <c r="A31" s="185"/>
      <c r="B31" s="185"/>
      <c r="C31" s="185"/>
      <c r="D31" s="186"/>
      <c r="E31" s="184"/>
      <c r="F31" s="187"/>
      <c r="G31" s="187"/>
      <c r="H31" s="188"/>
      <c r="I31" s="184"/>
      <c r="J31" s="184"/>
      <c r="K31" s="184"/>
      <c r="L31" s="184"/>
      <c r="M31" s="189"/>
      <c r="N31" s="190"/>
      <c r="O31" s="184"/>
      <c r="P31" s="184"/>
      <c r="Q31" s="184"/>
      <c r="R31" s="186"/>
      <c r="S31" s="191"/>
      <c r="T31" s="188"/>
      <c r="U31" s="184"/>
      <c r="V31" s="184"/>
      <c r="W31" s="206"/>
      <c r="X31" s="279"/>
      <c r="Y31" s="280"/>
      <c r="Z31" s="280"/>
      <c r="AA31" s="280"/>
      <c r="AB31" s="280"/>
      <c r="AC31" s="280"/>
      <c r="AD31" s="280"/>
      <c r="AE31" s="195"/>
      <c r="AF31" s="195"/>
      <c r="AG31" s="195"/>
      <c r="AH31" s="188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</row>
    <row r="32" spans="1:45" ht="16.5" customHeight="1" thickTop="1" x14ac:dyDescent="0.25">
      <c r="A32" s="298" t="s">
        <v>61</v>
      </c>
      <c r="B32" s="298"/>
      <c r="C32" s="299"/>
      <c r="D32" s="192">
        <v>1.24</v>
      </c>
      <c r="E32" s="268"/>
      <c r="F32" s="187"/>
      <c r="G32" s="187"/>
      <c r="H32" s="193" t="s">
        <v>34</v>
      </c>
      <c r="I32" s="193"/>
      <c r="J32" s="193"/>
      <c r="K32" s="184"/>
      <c r="L32" s="184"/>
      <c r="M32" s="194">
        <v>100</v>
      </c>
      <c r="N32" s="288"/>
      <c r="O32" s="184"/>
      <c r="P32" s="184"/>
      <c r="Q32" s="184"/>
      <c r="R32" s="188"/>
      <c r="S32" s="184"/>
      <c r="T32" s="184"/>
      <c r="U32" s="206"/>
      <c r="V32" s="279"/>
      <c r="W32" s="280"/>
      <c r="X32" s="280"/>
      <c r="Y32" s="280"/>
      <c r="Z32" s="280"/>
      <c r="AA32" s="280"/>
      <c r="AB32" s="280"/>
      <c r="AC32" s="195"/>
      <c r="AD32" s="195"/>
      <c r="AE32" s="195"/>
      <c r="AF32" s="188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</row>
    <row r="33" spans="1:45" ht="13.5" customHeight="1" thickBot="1" x14ac:dyDescent="0.3">
      <c r="A33" s="300" t="s">
        <v>41</v>
      </c>
      <c r="B33" s="300"/>
      <c r="C33" s="301"/>
      <c r="D33" s="264">
        <v>1</v>
      </c>
      <c r="E33" s="184"/>
      <c r="F33" s="187"/>
      <c r="G33" s="187"/>
      <c r="H33" s="302" t="s">
        <v>35</v>
      </c>
      <c r="I33" s="302"/>
      <c r="J33" s="302"/>
      <c r="K33" s="184"/>
      <c r="L33" s="184"/>
      <c r="M33" s="196">
        <v>100</v>
      </c>
      <c r="N33" s="268"/>
      <c r="O33" s="184"/>
      <c r="P33" s="184"/>
      <c r="Q33" s="184"/>
      <c r="R33" s="188"/>
      <c r="S33" s="184"/>
      <c r="T33" s="184"/>
      <c r="U33" s="206"/>
      <c r="V33" s="279"/>
      <c r="W33" s="280"/>
      <c r="X33" s="280"/>
      <c r="Y33" s="280"/>
      <c r="Z33" s="280"/>
      <c r="AA33" s="280"/>
      <c r="AB33" s="280"/>
      <c r="AC33" s="195"/>
      <c r="AD33" s="195"/>
      <c r="AE33" s="195"/>
      <c r="AF33" s="188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</row>
    <row r="34" spans="1:45" ht="13.5" customHeight="1" thickTop="1" x14ac:dyDescent="0.25">
      <c r="A34" s="185"/>
      <c r="B34" s="185"/>
      <c r="C34" s="185"/>
      <c r="D34" s="197"/>
      <c r="E34" s="184"/>
      <c r="F34" s="187"/>
      <c r="G34" s="187"/>
      <c r="H34" s="198" t="s">
        <v>42</v>
      </c>
      <c r="I34" s="199"/>
      <c r="J34" s="199"/>
      <c r="K34" s="199"/>
      <c r="L34" s="199"/>
      <c r="M34" s="195"/>
      <c r="N34" s="199"/>
      <c r="O34" s="200"/>
      <c r="P34" s="195"/>
      <c r="Q34" s="195"/>
      <c r="R34" s="201"/>
      <c r="S34" s="184"/>
      <c r="T34" s="184"/>
      <c r="U34" s="206"/>
      <c r="V34" s="279"/>
      <c r="W34" s="280"/>
      <c r="X34" s="280"/>
      <c r="Y34" s="280"/>
      <c r="Z34" s="280"/>
      <c r="AA34" s="280"/>
      <c r="AB34" s="280"/>
      <c r="AC34" s="195"/>
      <c r="AD34" s="195"/>
      <c r="AE34" s="195"/>
      <c r="AF34" s="188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</row>
    <row r="35" spans="1:45" ht="13.5" customHeight="1" x14ac:dyDescent="0.25">
      <c r="A35" s="185"/>
      <c r="B35" s="185"/>
      <c r="C35" s="185"/>
      <c r="D35" s="186"/>
      <c r="E35" s="184"/>
      <c r="F35" s="187"/>
      <c r="G35" s="187"/>
      <c r="H35" s="202" t="s">
        <v>57</v>
      </c>
      <c r="I35" s="203"/>
      <c r="J35" s="203"/>
      <c r="K35" s="203"/>
      <c r="L35" s="203"/>
      <c r="M35" s="203"/>
      <c r="N35" s="203"/>
      <c r="O35" s="204"/>
      <c r="P35" s="204"/>
      <c r="Q35" s="195"/>
      <c r="R35" s="201"/>
      <c r="S35" s="184"/>
      <c r="T35" s="184"/>
      <c r="U35" s="206"/>
      <c r="V35" s="206"/>
      <c r="W35" s="206"/>
      <c r="X35" s="206"/>
      <c r="Y35" s="206"/>
      <c r="Z35" s="206"/>
      <c r="AA35" s="206"/>
      <c r="AB35" s="206"/>
      <c r="AC35" s="205"/>
      <c r="AD35" s="205"/>
      <c r="AE35" s="205"/>
      <c r="AF35" s="206"/>
      <c r="AG35" s="206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</row>
    <row r="36" spans="1:45" ht="13.5" customHeight="1" x14ac:dyDescent="0.25">
      <c r="A36" s="185"/>
      <c r="B36" s="185"/>
      <c r="C36" s="185"/>
      <c r="D36" s="186"/>
      <c r="E36" s="184"/>
      <c r="F36" s="187"/>
      <c r="G36" s="187"/>
      <c r="H36" s="289" t="s">
        <v>67</v>
      </c>
      <c r="I36" s="290"/>
      <c r="J36" s="291"/>
      <c r="K36" s="290"/>
      <c r="L36" s="290"/>
      <c r="M36" s="290"/>
      <c r="N36" s="290"/>
      <c r="O36" s="292"/>
      <c r="P36" s="293"/>
      <c r="Q36" s="206"/>
      <c r="R36" s="188"/>
      <c r="S36" s="184"/>
      <c r="T36" s="184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</row>
    <row r="37" spans="1:45" x14ac:dyDescent="0.25">
      <c r="A37" s="207"/>
      <c r="B37" s="185"/>
      <c r="C37" s="185"/>
      <c r="D37" s="186"/>
      <c r="E37" s="184"/>
      <c r="F37" s="187"/>
      <c r="G37" s="187"/>
      <c r="H37" s="188"/>
      <c r="I37" s="184"/>
      <c r="J37" s="184"/>
      <c r="K37" s="184"/>
      <c r="L37" s="184"/>
      <c r="M37" s="184"/>
      <c r="N37" s="184"/>
      <c r="O37" s="184"/>
      <c r="P37" s="184"/>
      <c r="Q37" s="184"/>
      <c r="R37" s="188"/>
      <c r="S37" s="184"/>
      <c r="T37" s="184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</row>
    <row r="38" spans="1:45" x14ac:dyDescent="0.25">
      <c r="A38" s="208" t="s">
        <v>62</v>
      </c>
      <c r="B38" s="185"/>
      <c r="C38" s="185"/>
      <c r="D38" s="186"/>
      <c r="E38" s="184"/>
      <c r="F38" s="187"/>
      <c r="G38" s="187"/>
      <c r="H38" s="188"/>
      <c r="I38" s="184"/>
      <c r="J38" s="184"/>
      <c r="K38" s="184"/>
      <c r="L38" s="184"/>
      <c r="M38" s="184"/>
      <c r="N38" s="184"/>
      <c r="O38" s="184"/>
      <c r="P38" s="184"/>
      <c r="Q38" s="184"/>
      <c r="R38" s="188"/>
      <c r="S38" s="184"/>
      <c r="T38" s="184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</row>
    <row r="39" spans="1:45" x14ac:dyDescent="0.25">
      <c r="A39" s="207"/>
      <c r="B39" s="185"/>
      <c r="C39" s="185"/>
      <c r="D39" s="186"/>
      <c r="E39" s="184"/>
      <c r="F39" s="187"/>
      <c r="G39" s="187"/>
      <c r="H39" s="188"/>
      <c r="I39" s="184"/>
      <c r="J39" s="184"/>
      <c r="K39" s="184"/>
      <c r="L39" s="184"/>
      <c r="M39" s="184"/>
      <c r="N39" s="184"/>
      <c r="O39" s="184"/>
      <c r="P39" s="184"/>
      <c r="Q39" s="184"/>
      <c r="R39" s="188"/>
      <c r="S39" s="184"/>
      <c r="T39" s="184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  <c r="AS39" s="206"/>
    </row>
    <row r="40" spans="1:45" x14ac:dyDescent="0.25">
      <c r="A40" s="207" t="s">
        <v>45</v>
      </c>
      <c r="B40" s="209" t="s">
        <v>55</v>
      </c>
      <c r="C40" s="185"/>
      <c r="D40" s="186"/>
      <c r="E40" s="184"/>
      <c r="F40" s="187"/>
      <c r="G40" s="187"/>
      <c r="H40" s="188"/>
      <c r="I40" s="184"/>
      <c r="J40" s="184"/>
      <c r="K40" s="184"/>
      <c r="L40" s="184"/>
      <c r="M40" s="184"/>
      <c r="N40" s="184"/>
      <c r="O40" s="184"/>
      <c r="P40" s="184"/>
      <c r="Q40" s="184"/>
      <c r="R40" s="188"/>
      <c r="S40" s="184"/>
      <c r="T40" s="184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</row>
    <row r="41" spans="1:45" x14ac:dyDescent="0.25">
      <c r="A41" s="210" t="s">
        <v>46</v>
      </c>
      <c r="B41" s="209" t="s">
        <v>47</v>
      </c>
      <c r="C41" s="185"/>
      <c r="D41" s="186"/>
      <c r="E41" s="184"/>
      <c r="F41" s="187"/>
      <c r="G41" s="187"/>
      <c r="H41" s="188"/>
      <c r="I41" s="184"/>
      <c r="J41" s="184"/>
      <c r="K41" s="184"/>
      <c r="L41" s="184"/>
      <c r="M41" s="184"/>
      <c r="N41" s="184"/>
      <c r="O41" s="184"/>
      <c r="P41" s="184"/>
      <c r="Q41" s="184"/>
      <c r="R41" s="188"/>
      <c r="S41" s="184"/>
      <c r="T41" s="184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</row>
    <row r="42" spans="1:45" x14ac:dyDescent="0.25">
      <c r="A42" s="210" t="s">
        <v>48</v>
      </c>
      <c r="B42" s="209" t="s">
        <v>65</v>
      </c>
      <c r="C42" s="185"/>
      <c r="D42" s="186"/>
      <c r="E42" s="268"/>
      <c r="F42" s="282"/>
      <c r="G42" s="282"/>
      <c r="H42" s="283"/>
      <c r="I42" s="268"/>
      <c r="J42" s="184"/>
      <c r="K42" s="184"/>
      <c r="L42" s="184"/>
      <c r="M42" s="184"/>
      <c r="N42" s="184"/>
      <c r="O42" s="184"/>
      <c r="P42" s="184"/>
      <c r="Q42" s="184"/>
      <c r="R42" s="188"/>
      <c r="S42" s="184"/>
      <c r="T42" s="184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</row>
    <row r="43" spans="1:45" x14ac:dyDescent="0.25">
      <c r="A43" s="210" t="s">
        <v>31</v>
      </c>
      <c r="B43" s="185"/>
      <c r="C43" s="185"/>
      <c r="D43" s="186"/>
      <c r="E43" s="184"/>
      <c r="F43" s="187"/>
      <c r="G43" s="187"/>
      <c r="H43" s="188"/>
      <c r="I43" s="184"/>
      <c r="J43" s="184"/>
      <c r="K43" s="184"/>
      <c r="L43" s="184"/>
      <c r="M43" s="184"/>
      <c r="N43" s="184"/>
      <c r="O43" s="184"/>
      <c r="P43" s="184"/>
      <c r="Q43" s="184"/>
      <c r="R43" s="188"/>
      <c r="S43" s="184"/>
      <c r="T43" s="184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</row>
    <row r="44" spans="1:45" s="151" customFormat="1" x14ac:dyDescent="0.25">
      <c r="A44" s="210" t="s">
        <v>63</v>
      </c>
      <c r="B44" s="281"/>
      <c r="C44" s="281"/>
      <c r="D44" s="197"/>
      <c r="E44" s="268"/>
      <c r="F44" s="282"/>
      <c r="G44" s="282"/>
      <c r="H44" s="283"/>
      <c r="I44" s="268"/>
      <c r="J44" s="268"/>
      <c r="K44" s="268"/>
      <c r="L44" s="268"/>
      <c r="M44" s="268"/>
      <c r="N44" s="268"/>
      <c r="O44" s="268"/>
      <c r="P44" s="268"/>
      <c r="Q44" s="268"/>
      <c r="R44" s="283"/>
      <c r="S44" s="268"/>
      <c r="T44" s="268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0"/>
    </row>
    <row r="45" spans="1:45" x14ac:dyDescent="0.25">
      <c r="A45" s="210" t="s">
        <v>56</v>
      </c>
      <c r="B45" s="185"/>
      <c r="C45" s="185"/>
      <c r="D45" s="186"/>
      <c r="E45" s="184"/>
      <c r="F45" s="187"/>
      <c r="G45" s="187"/>
      <c r="H45" s="188"/>
      <c r="I45" s="184"/>
      <c r="J45" s="184"/>
      <c r="K45" s="184"/>
      <c r="L45" s="184"/>
      <c r="M45" s="184"/>
      <c r="N45" s="184"/>
      <c r="O45" s="184"/>
      <c r="P45" s="184"/>
      <c r="Q45" s="184"/>
      <c r="R45" s="188"/>
      <c r="S45" s="184"/>
      <c r="T45" s="184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</row>
    <row r="46" spans="1:45" x14ac:dyDescent="0.25">
      <c r="A46" s="210" t="s">
        <v>52</v>
      </c>
      <c r="B46" s="185"/>
      <c r="C46" s="185"/>
      <c r="D46" s="186"/>
      <c r="E46" s="184"/>
      <c r="F46" s="187"/>
      <c r="G46" s="187"/>
      <c r="H46" s="188"/>
      <c r="I46" s="184"/>
      <c r="J46" s="184"/>
      <c r="K46" s="184"/>
      <c r="L46" s="184"/>
      <c r="M46" s="184"/>
      <c r="N46" s="184"/>
      <c r="O46" s="184"/>
      <c r="P46" s="184"/>
      <c r="Q46" s="184"/>
      <c r="R46" s="188"/>
      <c r="S46" s="184"/>
      <c r="T46" s="184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</row>
    <row r="47" spans="1:45" x14ac:dyDescent="0.25">
      <c r="A47" s="210" t="s">
        <v>51</v>
      </c>
      <c r="B47" s="185"/>
      <c r="C47" s="185"/>
      <c r="D47" s="186"/>
      <c r="E47" s="184"/>
      <c r="F47" s="187"/>
      <c r="G47" s="187"/>
      <c r="H47" s="188"/>
      <c r="I47" s="184"/>
      <c r="J47" s="184"/>
      <c r="K47" s="184"/>
      <c r="L47" s="184"/>
      <c r="M47" s="184"/>
      <c r="N47" s="184"/>
      <c r="O47" s="184"/>
      <c r="P47" s="184"/>
      <c r="Q47" s="184"/>
      <c r="R47" s="188"/>
      <c r="S47" s="184"/>
      <c r="T47" s="184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</row>
    <row r="48" spans="1:45" x14ac:dyDescent="0.25">
      <c r="A48" s="210" t="s">
        <v>66</v>
      </c>
      <c r="B48" s="185"/>
      <c r="C48" s="185"/>
      <c r="D48" s="186"/>
      <c r="E48" s="184"/>
      <c r="F48" s="187"/>
      <c r="G48" s="282"/>
      <c r="H48" s="283"/>
      <c r="I48" s="268"/>
      <c r="J48" s="268"/>
      <c r="K48" s="268"/>
      <c r="L48" s="268"/>
      <c r="M48" s="268"/>
      <c r="N48" s="268"/>
      <c r="O48" s="268"/>
      <c r="P48" s="268"/>
      <c r="Q48" s="268"/>
      <c r="R48" s="283"/>
      <c r="S48" s="184"/>
      <c r="T48" s="154"/>
      <c r="U48" s="155"/>
      <c r="V48" s="155"/>
    </row>
    <row r="49" spans="13:22" x14ac:dyDescent="0.25">
      <c r="N49" s="286"/>
      <c r="R49" s="159"/>
      <c r="S49" s="154"/>
      <c r="T49" s="154"/>
      <c r="U49" s="155"/>
      <c r="V49" s="155"/>
    </row>
    <row r="50" spans="13:22" x14ac:dyDescent="0.25">
      <c r="N50" s="286"/>
      <c r="R50" s="159"/>
      <c r="S50" s="154"/>
      <c r="T50" s="154"/>
      <c r="U50" s="155"/>
      <c r="V50" s="155"/>
    </row>
    <row r="51" spans="13:22" x14ac:dyDescent="0.25">
      <c r="R51" s="159"/>
      <c r="S51" s="154"/>
      <c r="T51" s="154"/>
      <c r="U51" s="155"/>
      <c r="V51" s="155"/>
    </row>
    <row r="52" spans="13:22" x14ac:dyDescent="0.25">
      <c r="R52" s="154"/>
      <c r="S52" s="154"/>
      <c r="T52" s="155"/>
      <c r="U52" s="155"/>
      <c r="V52" s="155"/>
    </row>
    <row r="53" spans="13:22" x14ac:dyDescent="0.25">
      <c r="M53" s="287"/>
      <c r="R53" s="154"/>
      <c r="S53" s="154"/>
      <c r="T53" s="155"/>
      <c r="U53" s="155"/>
      <c r="V53" s="155"/>
    </row>
    <row r="54" spans="13:22" x14ac:dyDescent="0.25">
      <c r="R54" s="154"/>
      <c r="S54" s="154"/>
      <c r="T54" s="155"/>
      <c r="U54" s="155"/>
      <c r="V54" s="155"/>
    </row>
    <row r="55" spans="13:22" x14ac:dyDescent="0.25">
      <c r="R55" s="154"/>
      <c r="S55" s="154"/>
      <c r="T55" s="155"/>
      <c r="U55" s="155"/>
      <c r="V55" s="155"/>
    </row>
    <row r="56" spans="13:22" x14ac:dyDescent="0.25">
      <c r="R56" s="154"/>
      <c r="S56" s="154"/>
      <c r="T56" s="155"/>
      <c r="U56" s="155"/>
      <c r="V56" s="155"/>
    </row>
    <row r="57" spans="13:22" x14ac:dyDescent="0.25">
      <c r="R57" s="154"/>
      <c r="S57" s="154"/>
      <c r="T57" s="155"/>
      <c r="U57" s="155"/>
      <c r="V57" s="155"/>
    </row>
    <row r="58" spans="13:22" x14ac:dyDescent="0.25">
      <c r="R58" s="154"/>
      <c r="S58" s="154"/>
      <c r="T58" s="155"/>
      <c r="U58" s="155"/>
      <c r="V58" s="155"/>
    </row>
    <row r="59" spans="13:22" x14ac:dyDescent="0.25">
      <c r="R59" s="154"/>
      <c r="S59" s="154"/>
      <c r="T59" s="155"/>
      <c r="U59" s="155"/>
      <c r="V59" s="155"/>
    </row>
    <row r="60" spans="13:22" x14ac:dyDescent="0.25">
      <c r="R60" s="154"/>
      <c r="S60" s="154"/>
      <c r="T60" s="155"/>
      <c r="U60" s="155"/>
      <c r="V60" s="155"/>
    </row>
    <row r="61" spans="13:22" x14ac:dyDescent="0.25">
      <c r="R61" s="154"/>
      <c r="S61" s="154"/>
      <c r="T61" s="155"/>
      <c r="U61" s="155"/>
      <c r="V61" s="155"/>
    </row>
    <row r="62" spans="13:22" x14ac:dyDescent="0.25">
      <c r="R62" s="154"/>
      <c r="S62" s="154"/>
      <c r="T62" s="155"/>
      <c r="U62" s="155"/>
      <c r="V62" s="155"/>
    </row>
    <row r="63" spans="13:22" x14ac:dyDescent="0.25">
      <c r="R63" s="154"/>
      <c r="S63" s="154"/>
      <c r="T63" s="155"/>
      <c r="U63" s="155"/>
      <c r="V63" s="155"/>
    </row>
    <row r="64" spans="13:22" x14ac:dyDescent="0.25">
      <c r="R64" s="154"/>
      <c r="S64" s="154"/>
      <c r="T64" s="155"/>
      <c r="U64" s="155"/>
      <c r="V64" s="155"/>
    </row>
    <row r="65" spans="18:22" x14ac:dyDescent="0.25">
      <c r="R65" s="154"/>
      <c r="S65" s="154"/>
      <c r="T65" s="155"/>
      <c r="U65" s="155"/>
      <c r="V65" s="155"/>
    </row>
    <row r="66" spans="18:22" x14ac:dyDescent="0.25">
      <c r="R66" s="154"/>
      <c r="S66" s="154"/>
      <c r="T66" s="155"/>
      <c r="U66" s="155"/>
      <c r="V66" s="155"/>
    </row>
    <row r="67" spans="18:22" x14ac:dyDescent="0.25">
      <c r="R67" s="154"/>
      <c r="S67" s="154"/>
      <c r="T67" s="155"/>
      <c r="U67" s="155"/>
      <c r="V67" s="155"/>
    </row>
    <row r="68" spans="18:22" x14ac:dyDescent="0.25">
      <c r="R68" s="154"/>
      <c r="S68" s="154"/>
      <c r="T68" s="155"/>
      <c r="U68" s="155"/>
      <c r="V68" s="155"/>
    </row>
    <row r="69" spans="18:22" x14ac:dyDescent="0.25">
      <c r="R69" s="154"/>
      <c r="S69" s="154"/>
      <c r="T69" s="155"/>
      <c r="U69" s="155"/>
      <c r="V69" s="155"/>
    </row>
    <row r="70" spans="18:22" x14ac:dyDescent="0.25">
      <c r="R70" s="154"/>
      <c r="S70" s="154"/>
      <c r="T70" s="155"/>
      <c r="U70" s="155"/>
      <c r="V70" s="155"/>
    </row>
    <row r="71" spans="18:22" x14ac:dyDescent="0.25">
      <c r="R71" s="154"/>
      <c r="S71" s="154"/>
      <c r="T71" s="155"/>
      <c r="U71" s="155"/>
      <c r="V71" s="155"/>
    </row>
    <row r="72" spans="18:22" x14ac:dyDescent="0.25">
      <c r="R72" s="154"/>
      <c r="S72" s="154"/>
      <c r="T72" s="155"/>
      <c r="U72" s="155"/>
      <c r="V72" s="155"/>
    </row>
    <row r="73" spans="18:22" x14ac:dyDescent="0.25">
      <c r="R73" s="154"/>
      <c r="S73" s="154"/>
      <c r="T73" s="155"/>
      <c r="U73" s="155"/>
      <c r="V73" s="155"/>
    </row>
    <row r="74" spans="18:22" x14ac:dyDescent="0.25">
      <c r="R74" s="154"/>
      <c r="S74" s="154"/>
      <c r="T74" s="155"/>
      <c r="U74" s="155"/>
      <c r="V74" s="155"/>
    </row>
    <row r="75" spans="18:22" x14ac:dyDescent="0.25">
      <c r="R75" s="154"/>
      <c r="S75" s="154"/>
      <c r="T75" s="155"/>
      <c r="U75" s="155"/>
      <c r="V75" s="155"/>
    </row>
    <row r="76" spans="18:22" x14ac:dyDescent="0.25">
      <c r="R76" s="154"/>
      <c r="S76" s="154"/>
      <c r="T76" s="155"/>
      <c r="U76" s="155"/>
      <c r="V76" s="155"/>
    </row>
    <row r="77" spans="18:22" x14ac:dyDescent="0.25">
      <c r="R77" s="154"/>
      <c r="S77" s="154"/>
      <c r="T77" s="155"/>
      <c r="U77" s="155"/>
      <c r="V77" s="155"/>
    </row>
    <row r="78" spans="18:22" x14ac:dyDescent="0.25">
      <c r="R78" s="154"/>
      <c r="S78" s="154"/>
      <c r="T78" s="155"/>
      <c r="U78" s="155"/>
      <c r="V78" s="155"/>
    </row>
    <row r="79" spans="18:22" x14ac:dyDescent="0.25">
      <c r="R79" s="154"/>
      <c r="S79" s="154"/>
      <c r="T79" s="155"/>
      <c r="U79" s="155"/>
      <c r="V79" s="155"/>
    </row>
    <row r="80" spans="18:22" x14ac:dyDescent="0.25">
      <c r="R80" s="154"/>
      <c r="S80" s="154"/>
      <c r="T80" s="155"/>
      <c r="U80" s="155"/>
      <c r="V80" s="155"/>
    </row>
    <row r="81" spans="18:22" x14ac:dyDescent="0.25">
      <c r="R81" s="154"/>
      <c r="S81" s="154"/>
      <c r="T81" s="155"/>
      <c r="U81" s="155"/>
      <c r="V81" s="155"/>
    </row>
    <row r="82" spans="18:22" x14ac:dyDescent="0.25">
      <c r="R82" s="154"/>
      <c r="S82" s="154"/>
      <c r="T82" s="155"/>
      <c r="U82" s="155"/>
      <c r="V82" s="155"/>
    </row>
    <row r="83" spans="18:22" x14ac:dyDescent="0.25">
      <c r="R83" s="154"/>
      <c r="S83" s="154"/>
      <c r="T83" s="155"/>
      <c r="U83" s="155"/>
      <c r="V83" s="155"/>
    </row>
    <row r="84" spans="18:22" x14ac:dyDescent="0.25">
      <c r="R84" s="154"/>
      <c r="S84" s="154"/>
      <c r="T84" s="155"/>
      <c r="U84" s="155"/>
      <c r="V84" s="155"/>
    </row>
    <row r="85" spans="18:22" x14ac:dyDescent="0.25">
      <c r="R85" s="154"/>
      <c r="S85" s="154"/>
      <c r="T85" s="155"/>
      <c r="U85" s="155"/>
      <c r="V85" s="155"/>
    </row>
    <row r="86" spans="18:22" x14ac:dyDescent="0.25">
      <c r="R86" s="154"/>
      <c r="S86" s="154"/>
      <c r="T86" s="155"/>
      <c r="U86" s="155"/>
      <c r="V86" s="155"/>
    </row>
    <row r="87" spans="18:22" x14ac:dyDescent="0.25">
      <c r="R87" s="154"/>
      <c r="S87" s="154"/>
      <c r="T87" s="155"/>
      <c r="U87" s="155"/>
      <c r="V87" s="155"/>
    </row>
    <row r="88" spans="18:22" x14ac:dyDescent="0.25">
      <c r="R88" s="154"/>
      <c r="S88" s="154"/>
      <c r="T88" s="155"/>
      <c r="U88" s="155"/>
      <c r="V88" s="155"/>
    </row>
    <row r="89" spans="18:22" x14ac:dyDescent="0.25">
      <c r="R89" s="154"/>
      <c r="S89" s="154"/>
      <c r="T89" s="155"/>
      <c r="U89" s="155"/>
      <c r="V89" s="155"/>
    </row>
    <row r="90" spans="18:22" x14ac:dyDescent="0.25">
      <c r="R90" s="154"/>
      <c r="S90" s="154"/>
      <c r="T90" s="155"/>
      <c r="U90" s="155"/>
      <c r="V90" s="155"/>
    </row>
    <row r="91" spans="18:22" x14ac:dyDescent="0.25">
      <c r="R91" s="154"/>
      <c r="S91" s="154"/>
      <c r="T91" s="155"/>
      <c r="U91" s="155"/>
      <c r="V91" s="155"/>
    </row>
  </sheetData>
  <scenarios current="0" show="0">
    <scenario name="PraxisHVM" locked="1" count="30" user="Dr. Joachim Görzig" comment="Erstellt von Dr. Joachim Görzig am 28.10.2000">
      <inputCells r="A4" val="II/00"/>
      <inputCells r="A5" val="III/00"/>
      <inputCells r="A6" val="36825"/>
      <inputCells r="A7" val=""/>
      <inputCells r="C4" val="109" numFmtId="3"/>
      <inputCells r="D4" val="10132" numFmtId="3"/>
      <inputCells r="E4" val="1630" numFmtId="3"/>
      <inputCells r="C5" val="106" numFmtId="3"/>
      <inputCells r="D5" val="10851" numFmtId="3"/>
      <inputCells r="E5" val="0" numFmtId="3"/>
      <inputCells r="C6" val="58" numFmtId="3"/>
      <inputCells r="D6" val="4320" numFmtId="3"/>
      <inputCells r="E6" val="0" numFmtId="3"/>
      <inputCells r="C7" val="0" numFmtId="3"/>
      <inputCells r="D7" val="0" numFmtId="3"/>
      <inputCells r="E7" val=""/>
      <inputCells r="H4" val="187" numFmtId="3"/>
      <inputCells r="I4" val="18500" numFmtId="3"/>
      <inputCells r="J4" val="1910" numFmtId="3"/>
      <inputCells r="H5" val="198" numFmtId="3"/>
      <inputCells r="I5" val="17196" numFmtId="3"/>
      <inputCells r="J5" val=""/>
      <inputCells r="H6" val="81" numFmtId="3"/>
      <inputCells r="I6" val="6353" numFmtId="3"/>
      <inputCells r="J6" val=""/>
      <inputCells r="H7" val="0" numFmtId="3"/>
      <inputCells r="I7" val="0" numFmtId="3"/>
      <inputCells r="J7" val=""/>
      <inputCells r="D32" val="1,34"/>
      <inputCells r="D33" val="2" numFmtId="2"/>
    </scenario>
  </scenarios>
  <mergeCells count="7">
    <mergeCell ref="R2:S2"/>
    <mergeCell ref="M2:N2"/>
    <mergeCell ref="A32:C32"/>
    <mergeCell ref="A33:C33"/>
    <mergeCell ref="H33:J33"/>
    <mergeCell ref="C2:E2"/>
    <mergeCell ref="H2:J2"/>
  </mergeCells>
  <phoneticPr fontId="17" type="noConversion"/>
  <conditionalFormatting sqref="M4:N30">
    <cfRule type="cellIs" dxfId="8" priority="1" stopIfTrue="1" operator="greaterThan">
      <formula>0</formula>
    </cfRule>
  </conditionalFormatting>
  <conditionalFormatting sqref="P4:P30">
    <cfRule type="cellIs" dxfId="7" priority="2" stopIfTrue="1" operator="equal">
      <formula>0</formula>
    </cfRule>
    <cfRule type="cellIs" dxfId="6" priority="3" stopIfTrue="1" operator="greaterThan">
      <formula>0</formula>
    </cfRule>
  </conditionalFormatting>
  <conditionalFormatting sqref="R4:R30">
    <cfRule type="cellIs" dxfId="5" priority="4" stopIfTrue="1" operator="greaterThan">
      <formula>0</formula>
    </cfRule>
    <cfRule type="cellIs" dxfId="4" priority="5" stopIfTrue="1" operator="greaterThan">
      <formula>500</formula>
    </cfRule>
    <cfRule type="cellIs" dxfId="3" priority="6" stopIfTrue="1" operator="greaterThan">
      <formula>1000</formula>
    </cfRule>
  </conditionalFormatting>
  <conditionalFormatting sqref="S4:S30">
    <cfRule type="cellIs" dxfId="2" priority="7" stopIfTrue="1" operator="greaterThan">
      <formula>0</formula>
    </cfRule>
    <cfRule type="cellIs" dxfId="1" priority="8" stopIfTrue="1" operator="greaterThan">
      <formula>2</formula>
    </cfRule>
    <cfRule type="cellIs" dxfId="0" priority="9" stopIfTrue="1" operator="greaterThan">
      <formula>3</formula>
    </cfRule>
  </conditionalFormatting>
  <printOptions horizontalCentered="1" verticalCentered="1"/>
  <pageMargins left="0.78740157480314965" right="0.78740157480314965" top="0.2" bottom="0.2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M1005"/>
  <sheetViews>
    <sheetView topLeftCell="A576" zoomScale="75" workbookViewId="0">
      <selection activeCell="D673" sqref="D673 G5 A674:E674"/>
    </sheetView>
  </sheetViews>
  <sheetFormatPr baseColWidth="10" defaultColWidth="17" defaultRowHeight="11.25" x14ac:dyDescent="0.2"/>
  <cols>
    <col min="1" max="1" width="16" style="16" customWidth="1"/>
    <col min="2" max="4" width="9.140625" style="6" customWidth="1"/>
    <col min="5" max="5" width="11.5703125" style="7" customWidth="1"/>
    <col min="6" max="7" width="11.85546875" style="6" customWidth="1"/>
    <col min="8" max="8" width="10.42578125" style="9" customWidth="1"/>
    <col min="9" max="9" width="6.7109375" style="10" customWidth="1"/>
    <col min="10" max="10" width="5.85546875" style="11" customWidth="1"/>
    <col min="11" max="11" width="8.85546875" style="9" customWidth="1"/>
    <col min="12" max="12" width="6.28515625" style="11" customWidth="1"/>
    <col min="13" max="13" width="6.42578125" style="11" customWidth="1"/>
    <col min="14" max="16384" width="17" style="11"/>
  </cols>
  <sheetData>
    <row r="1" spans="1:13" ht="30" customHeight="1" thickBot="1" x14ac:dyDescent="0.4">
      <c r="A1" s="308" t="s">
        <v>40</v>
      </c>
      <c r="B1" s="309"/>
      <c r="C1" s="309"/>
      <c r="D1" s="309"/>
      <c r="E1" s="309"/>
      <c r="F1" s="8" t="s">
        <v>9</v>
      </c>
      <c r="G1" s="8" t="s">
        <v>10</v>
      </c>
    </row>
    <row r="2" spans="1:13" ht="13.5" customHeight="1" x14ac:dyDescent="0.2">
      <c r="A2" s="11"/>
      <c r="B2" s="11"/>
      <c r="C2" s="5"/>
      <c r="D2" s="99" t="s">
        <v>11</v>
      </c>
      <c r="E2" s="100"/>
      <c r="F2" s="101">
        <v>91.025641025641022</v>
      </c>
      <c r="G2" s="102">
        <v>88.461538461538453</v>
      </c>
      <c r="H2" s="11"/>
      <c r="I2" s="11"/>
      <c r="K2" s="11"/>
    </row>
    <row r="3" spans="1:13" ht="13.5" customHeight="1" thickBot="1" x14ac:dyDescent="0.25">
      <c r="A3" s="11"/>
      <c r="B3" s="11"/>
      <c r="C3" s="5"/>
      <c r="D3" s="103" t="s">
        <v>13</v>
      </c>
      <c r="E3" s="104"/>
      <c r="F3" s="105">
        <v>22</v>
      </c>
      <c r="G3" s="106">
        <v>22</v>
      </c>
      <c r="H3" s="11"/>
      <c r="I3" s="11"/>
      <c r="K3" s="11"/>
    </row>
    <row r="4" spans="1:13" ht="13.5" customHeight="1" thickBot="1" x14ac:dyDescent="0.25">
      <c r="A4" s="306" t="s">
        <v>12</v>
      </c>
      <c r="B4" s="307"/>
      <c r="C4" s="5"/>
      <c r="D4" s="107"/>
      <c r="E4" s="108"/>
      <c r="F4" s="109">
        <f>F2-F2*F3/100</f>
        <v>71</v>
      </c>
      <c r="G4" s="110">
        <f>G2-G2*G3/100</f>
        <v>69</v>
      </c>
      <c r="H4" s="11"/>
      <c r="I4" s="11"/>
      <c r="K4" s="11"/>
    </row>
    <row r="5" spans="1:13" ht="12.75" customHeight="1" thickBot="1" x14ac:dyDescent="0.25">
      <c r="A5" s="12" t="s">
        <v>1</v>
      </c>
      <c r="B5" s="13" t="s">
        <v>14</v>
      </c>
      <c r="C5" s="14"/>
      <c r="D5" s="111"/>
      <c r="E5" s="112" t="s">
        <v>15</v>
      </c>
      <c r="F5" s="113">
        <f>Eingabe!M33</f>
        <v>100</v>
      </c>
      <c r="G5" s="114">
        <f>Eingabe!M32</f>
        <v>100</v>
      </c>
      <c r="H5" s="115" t="s">
        <v>36</v>
      </c>
      <c r="I5" s="11"/>
      <c r="K5" s="11"/>
    </row>
    <row r="6" spans="1:13" x14ac:dyDescent="0.2">
      <c r="A6" s="6">
        <v>1</v>
      </c>
      <c r="B6" s="6">
        <v>1</v>
      </c>
      <c r="C6" s="15">
        <f t="shared" ref="C6:C69" si="0">IF(E6=E7,0,B6*E6/100)</f>
        <v>0</v>
      </c>
      <c r="D6" s="15">
        <f t="shared" ref="D6:D69" si="1">D5+C6</f>
        <v>0</v>
      </c>
      <c r="E6" s="7">
        <v>170</v>
      </c>
      <c r="F6" s="16">
        <f t="shared" ref="F6:F69" si="2">IF(C6=0,(D5*$F$5+(B6*$F$5*E6/100))/A6,D6*$F$5/A6)</f>
        <v>170</v>
      </c>
      <c r="G6" s="16">
        <f t="shared" ref="G6:G69" si="3">IF(C6=0,(D5*$G$5+(B6*$G$5*E6/100))/A6,D6*$G$5/A6)</f>
        <v>170</v>
      </c>
      <c r="H6" s="11"/>
      <c r="I6" s="11"/>
      <c r="K6" s="11"/>
    </row>
    <row r="7" spans="1:13" s="17" customFormat="1" x14ac:dyDescent="0.2">
      <c r="A7" s="6">
        <v>2</v>
      </c>
      <c r="B7" s="6">
        <v>2</v>
      </c>
      <c r="C7" s="15">
        <f t="shared" si="0"/>
        <v>0</v>
      </c>
      <c r="D7" s="15">
        <f t="shared" si="1"/>
        <v>0</v>
      </c>
      <c r="E7" s="7">
        <v>170</v>
      </c>
      <c r="F7" s="16">
        <f t="shared" si="2"/>
        <v>170</v>
      </c>
      <c r="G7" s="16">
        <f t="shared" si="3"/>
        <v>170</v>
      </c>
    </row>
    <row r="8" spans="1:13" x14ac:dyDescent="0.2">
      <c r="A8" s="6">
        <v>3</v>
      </c>
      <c r="B8" s="6">
        <v>3</v>
      </c>
      <c r="C8" s="15">
        <f t="shared" si="0"/>
        <v>0</v>
      </c>
      <c r="D8" s="15">
        <f t="shared" si="1"/>
        <v>0</v>
      </c>
      <c r="E8" s="7">
        <v>170</v>
      </c>
      <c r="F8" s="16">
        <f t="shared" si="2"/>
        <v>170</v>
      </c>
      <c r="G8" s="16">
        <f t="shared" si="3"/>
        <v>170</v>
      </c>
      <c r="H8" s="11"/>
      <c r="I8" s="11"/>
      <c r="K8" s="11"/>
    </row>
    <row r="9" spans="1:13" x14ac:dyDescent="0.2">
      <c r="A9" s="6">
        <v>4</v>
      </c>
      <c r="B9" s="6">
        <v>4</v>
      </c>
      <c r="C9" s="15">
        <f t="shared" si="0"/>
        <v>0</v>
      </c>
      <c r="D9" s="15">
        <f t="shared" si="1"/>
        <v>0</v>
      </c>
      <c r="E9" s="7">
        <v>170</v>
      </c>
      <c r="F9" s="16">
        <f t="shared" si="2"/>
        <v>170</v>
      </c>
      <c r="G9" s="16">
        <f t="shared" si="3"/>
        <v>170</v>
      </c>
      <c r="H9" s="11"/>
      <c r="I9" s="11"/>
      <c r="K9" s="11"/>
    </row>
    <row r="10" spans="1:13" x14ac:dyDescent="0.2">
      <c r="A10" s="6">
        <v>5</v>
      </c>
      <c r="B10" s="6">
        <v>5</v>
      </c>
      <c r="C10" s="15">
        <f t="shared" si="0"/>
        <v>0</v>
      </c>
      <c r="D10" s="15">
        <f t="shared" si="1"/>
        <v>0</v>
      </c>
      <c r="E10" s="7">
        <v>170</v>
      </c>
      <c r="F10" s="16">
        <f t="shared" si="2"/>
        <v>170</v>
      </c>
      <c r="G10" s="16">
        <f t="shared" si="3"/>
        <v>170</v>
      </c>
      <c r="H10" s="11"/>
      <c r="L10" s="10"/>
      <c r="M10" s="10"/>
    </row>
    <row r="11" spans="1:13" ht="12" customHeight="1" x14ac:dyDescent="0.2">
      <c r="A11" s="6">
        <v>6</v>
      </c>
      <c r="B11" s="6">
        <v>6</v>
      </c>
      <c r="C11" s="15">
        <f t="shared" si="0"/>
        <v>0</v>
      </c>
      <c r="D11" s="15">
        <f t="shared" si="1"/>
        <v>0</v>
      </c>
      <c r="E11" s="7">
        <v>170</v>
      </c>
      <c r="F11" s="16">
        <f t="shared" si="2"/>
        <v>170</v>
      </c>
      <c r="G11" s="16">
        <f t="shared" si="3"/>
        <v>170</v>
      </c>
      <c r="L11" s="10"/>
      <c r="M11" s="10"/>
    </row>
    <row r="12" spans="1:13" x14ac:dyDescent="0.2">
      <c r="A12" s="6">
        <v>7</v>
      </c>
      <c r="B12" s="6">
        <v>7</v>
      </c>
      <c r="C12" s="15">
        <f t="shared" si="0"/>
        <v>0</v>
      </c>
      <c r="D12" s="15">
        <f t="shared" si="1"/>
        <v>0</v>
      </c>
      <c r="E12" s="7">
        <v>170</v>
      </c>
      <c r="F12" s="16">
        <f t="shared" si="2"/>
        <v>170</v>
      </c>
      <c r="G12" s="16">
        <f t="shared" si="3"/>
        <v>170</v>
      </c>
      <c r="L12" s="10"/>
      <c r="M12" s="10"/>
    </row>
    <row r="13" spans="1:13" x14ac:dyDescent="0.2">
      <c r="A13" s="6">
        <v>8</v>
      </c>
      <c r="B13" s="6">
        <v>8</v>
      </c>
      <c r="C13" s="15">
        <f t="shared" si="0"/>
        <v>0</v>
      </c>
      <c r="D13" s="15">
        <f t="shared" si="1"/>
        <v>0</v>
      </c>
      <c r="E13" s="7">
        <v>170</v>
      </c>
      <c r="F13" s="16">
        <f t="shared" si="2"/>
        <v>170</v>
      </c>
      <c r="G13" s="16">
        <f t="shared" si="3"/>
        <v>170</v>
      </c>
      <c r="L13" s="10"/>
      <c r="M13" s="10"/>
    </row>
    <row r="14" spans="1:13" x14ac:dyDescent="0.2">
      <c r="A14" s="6">
        <v>9</v>
      </c>
      <c r="B14" s="6">
        <v>9</v>
      </c>
      <c r="C14" s="15">
        <f t="shared" si="0"/>
        <v>0</v>
      </c>
      <c r="D14" s="15">
        <f t="shared" si="1"/>
        <v>0</v>
      </c>
      <c r="E14" s="7">
        <v>170</v>
      </c>
      <c r="F14" s="16">
        <f t="shared" si="2"/>
        <v>170</v>
      </c>
      <c r="G14" s="16">
        <f t="shared" si="3"/>
        <v>170</v>
      </c>
      <c r="L14" s="10"/>
      <c r="M14" s="10"/>
    </row>
    <row r="15" spans="1:13" x14ac:dyDescent="0.2">
      <c r="A15" s="6">
        <v>10</v>
      </c>
      <c r="B15" s="6">
        <v>10</v>
      </c>
      <c r="C15" s="15">
        <f t="shared" si="0"/>
        <v>0</v>
      </c>
      <c r="D15" s="15">
        <f t="shared" si="1"/>
        <v>0</v>
      </c>
      <c r="E15" s="7">
        <v>170</v>
      </c>
      <c r="F15" s="16">
        <f t="shared" si="2"/>
        <v>170</v>
      </c>
      <c r="G15" s="16">
        <f t="shared" si="3"/>
        <v>170</v>
      </c>
      <c r="L15" s="10"/>
      <c r="M15" s="10"/>
    </row>
    <row r="16" spans="1:13" x14ac:dyDescent="0.2">
      <c r="A16" s="6">
        <v>11</v>
      </c>
      <c r="B16" s="6">
        <v>11</v>
      </c>
      <c r="C16" s="15">
        <f t="shared" si="0"/>
        <v>0</v>
      </c>
      <c r="D16" s="15">
        <f t="shared" si="1"/>
        <v>0</v>
      </c>
      <c r="E16" s="7">
        <v>170</v>
      </c>
      <c r="F16" s="16">
        <f t="shared" si="2"/>
        <v>170</v>
      </c>
      <c r="G16" s="16">
        <f t="shared" si="3"/>
        <v>170</v>
      </c>
      <c r="L16" s="10"/>
      <c r="M16" s="10"/>
    </row>
    <row r="17" spans="1:13" x14ac:dyDescent="0.2">
      <c r="A17" s="6">
        <v>12</v>
      </c>
      <c r="B17" s="6">
        <v>12</v>
      </c>
      <c r="C17" s="15">
        <f t="shared" si="0"/>
        <v>0</v>
      </c>
      <c r="D17" s="15">
        <f t="shared" si="1"/>
        <v>0</v>
      </c>
      <c r="E17" s="7">
        <v>170</v>
      </c>
      <c r="F17" s="16">
        <f t="shared" si="2"/>
        <v>170</v>
      </c>
      <c r="G17" s="16">
        <f t="shared" si="3"/>
        <v>170</v>
      </c>
      <c r="L17" s="10"/>
      <c r="M17" s="10"/>
    </row>
    <row r="18" spans="1:13" x14ac:dyDescent="0.2">
      <c r="A18" s="6">
        <v>13</v>
      </c>
      <c r="B18" s="6">
        <v>13</v>
      </c>
      <c r="C18" s="15">
        <f t="shared" si="0"/>
        <v>0</v>
      </c>
      <c r="D18" s="15">
        <f t="shared" si="1"/>
        <v>0</v>
      </c>
      <c r="E18" s="7">
        <v>170</v>
      </c>
      <c r="F18" s="16">
        <f t="shared" si="2"/>
        <v>170</v>
      </c>
      <c r="G18" s="16">
        <f t="shared" si="3"/>
        <v>170</v>
      </c>
      <c r="L18" s="10"/>
      <c r="M18" s="10"/>
    </row>
    <row r="19" spans="1:13" x14ac:dyDescent="0.2">
      <c r="A19" s="6">
        <v>14</v>
      </c>
      <c r="B19" s="6">
        <v>14</v>
      </c>
      <c r="C19" s="15">
        <f t="shared" si="0"/>
        <v>0</v>
      </c>
      <c r="D19" s="15">
        <f t="shared" si="1"/>
        <v>0</v>
      </c>
      <c r="E19" s="7">
        <v>170</v>
      </c>
      <c r="F19" s="16">
        <f t="shared" si="2"/>
        <v>170</v>
      </c>
      <c r="G19" s="16">
        <f t="shared" si="3"/>
        <v>170</v>
      </c>
      <c r="L19" s="10"/>
      <c r="M19" s="10"/>
    </row>
    <row r="20" spans="1:13" x14ac:dyDescent="0.2">
      <c r="A20" s="6">
        <v>15</v>
      </c>
      <c r="B20" s="6">
        <v>15</v>
      </c>
      <c r="C20" s="15">
        <f t="shared" si="0"/>
        <v>0</v>
      </c>
      <c r="D20" s="15">
        <f t="shared" si="1"/>
        <v>0</v>
      </c>
      <c r="E20" s="7">
        <v>170</v>
      </c>
      <c r="F20" s="16">
        <f t="shared" si="2"/>
        <v>170</v>
      </c>
      <c r="G20" s="16">
        <f t="shared" si="3"/>
        <v>170</v>
      </c>
      <c r="L20" s="10"/>
      <c r="M20" s="10"/>
    </row>
    <row r="21" spans="1:13" x14ac:dyDescent="0.2">
      <c r="A21" s="6">
        <v>16</v>
      </c>
      <c r="B21" s="6">
        <v>16</v>
      </c>
      <c r="C21" s="15">
        <f t="shared" si="0"/>
        <v>0</v>
      </c>
      <c r="D21" s="15">
        <f t="shared" si="1"/>
        <v>0</v>
      </c>
      <c r="E21" s="7">
        <v>170</v>
      </c>
      <c r="F21" s="16">
        <f t="shared" si="2"/>
        <v>170</v>
      </c>
      <c r="G21" s="16">
        <f t="shared" si="3"/>
        <v>170</v>
      </c>
      <c r="L21" s="10"/>
      <c r="M21" s="10"/>
    </row>
    <row r="22" spans="1:13" x14ac:dyDescent="0.2">
      <c r="A22" s="6">
        <v>17</v>
      </c>
      <c r="B22" s="6">
        <v>17</v>
      </c>
      <c r="C22" s="15">
        <f t="shared" si="0"/>
        <v>0</v>
      </c>
      <c r="D22" s="15">
        <f t="shared" si="1"/>
        <v>0</v>
      </c>
      <c r="E22" s="7">
        <v>170</v>
      </c>
      <c r="F22" s="16">
        <f t="shared" si="2"/>
        <v>170</v>
      </c>
      <c r="G22" s="16">
        <f t="shared" si="3"/>
        <v>170</v>
      </c>
      <c r="L22" s="10"/>
      <c r="M22" s="10"/>
    </row>
    <row r="23" spans="1:13" x14ac:dyDescent="0.2">
      <c r="A23" s="6">
        <v>18</v>
      </c>
      <c r="B23" s="6">
        <v>18</v>
      </c>
      <c r="C23" s="15">
        <f t="shared" si="0"/>
        <v>0</v>
      </c>
      <c r="D23" s="15">
        <f t="shared" si="1"/>
        <v>0</v>
      </c>
      <c r="E23" s="7">
        <v>170</v>
      </c>
      <c r="F23" s="16">
        <f t="shared" si="2"/>
        <v>170</v>
      </c>
      <c r="G23" s="16">
        <f t="shared" si="3"/>
        <v>170</v>
      </c>
      <c r="L23" s="10"/>
      <c r="M23" s="10"/>
    </row>
    <row r="24" spans="1:13" x14ac:dyDescent="0.2">
      <c r="A24" s="6">
        <v>19</v>
      </c>
      <c r="B24" s="6">
        <v>19</v>
      </c>
      <c r="C24" s="15">
        <f t="shared" si="0"/>
        <v>0</v>
      </c>
      <c r="D24" s="15">
        <f t="shared" si="1"/>
        <v>0</v>
      </c>
      <c r="E24" s="7">
        <v>170</v>
      </c>
      <c r="F24" s="16">
        <f t="shared" si="2"/>
        <v>170</v>
      </c>
      <c r="G24" s="16">
        <f t="shared" si="3"/>
        <v>170</v>
      </c>
      <c r="L24" s="10"/>
      <c r="M24" s="10"/>
    </row>
    <row r="25" spans="1:13" x14ac:dyDescent="0.2">
      <c r="A25" s="6">
        <v>20</v>
      </c>
      <c r="B25" s="6">
        <v>20</v>
      </c>
      <c r="C25" s="15">
        <f t="shared" si="0"/>
        <v>0</v>
      </c>
      <c r="D25" s="15">
        <f t="shared" si="1"/>
        <v>0</v>
      </c>
      <c r="E25" s="7">
        <v>170</v>
      </c>
      <c r="F25" s="16">
        <f t="shared" si="2"/>
        <v>170</v>
      </c>
      <c r="G25" s="16">
        <f t="shared" si="3"/>
        <v>170</v>
      </c>
      <c r="L25" s="10"/>
      <c r="M25" s="10"/>
    </row>
    <row r="26" spans="1:13" x14ac:dyDescent="0.2">
      <c r="A26" s="6">
        <v>21</v>
      </c>
      <c r="B26" s="6">
        <v>21</v>
      </c>
      <c r="C26" s="15">
        <f t="shared" si="0"/>
        <v>0</v>
      </c>
      <c r="D26" s="15">
        <f t="shared" si="1"/>
        <v>0</v>
      </c>
      <c r="E26" s="7">
        <v>170</v>
      </c>
      <c r="F26" s="16">
        <f t="shared" si="2"/>
        <v>170</v>
      </c>
      <c r="G26" s="16">
        <f t="shared" si="3"/>
        <v>170</v>
      </c>
      <c r="L26" s="10"/>
      <c r="M26" s="10"/>
    </row>
    <row r="27" spans="1:13" x14ac:dyDescent="0.2">
      <c r="A27" s="6">
        <v>22</v>
      </c>
      <c r="B27" s="6">
        <v>22</v>
      </c>
      <c r="C27" s="15">
        <f t="shared" si="0"/>
        <v>0</v>
      </c>
      <c r="D27" s="15">
        <f t="shared" si="1"/>
        <v>0</v>
      </c>
      <c r="E27" s="7">
        <v>170</v>
      </c>
      <c r="F27" s="16">
        <f t="shared" si="2"/>
        <v>170</v>
      </c>
      <c r="G27" s="16">
        <f t="shared" si="3"/>
        <v>170</v>
      </c>
      <c r="L27" s="10"/>
      <c r="M27" s="10"/>
    </row>
    <row r="28" spans="1:13" x14ac:dyDescent="0.2">
      <c r="A28" s="6">
        <v>23</v>
      </c>
      <c r="B28" s="6">
        <v>23</v>
      </c>
      <c r="C28" s="15">
        <f t="shared" si="0"/>
        <v>0</v>
      </c>
      <c r="D28" s="15">
        <f t="shared" si="1"/>
        <v>0</v>
      </c>
      <c r="E28" s="7">
        <v>170</v>
      </c>
      <c r="F28" s="16">
        <f t="shared" si="2"/>
        <v>170</v>
      </c>
      <c r="G28" s="16">
        <f t="shared" si="3"/>
        <v>170</v>
      </c>
      <c r="L28" s="10"/>
      <c r="M28" s="10"/>
    </row>
    <row r="29" spans="1:13" x14ac:dyDescent="0.2">
      <c r="A29" s="6">
        <v>24</v>
      </c>
      <c r="B29" s="6">
        <v>24</v>
      </c>
      <c r="C29" s="15">
        <f t="shared" si="0"/>
        <v>0</v>
      </c>
      <c r="D29" s="15">
        <f t="shared" si="1"/>
        <v>0</v>
      </c>
      <c r="E29" s="7">
        <v>170</v>
      </c>
      <c r="F29" s="16">
        <f t="shared" si="2"/>
        <v>170</v>
      </c>
      <c r="G29" s="16">
        <f t="shared" si="3"/>
        <v>170</v>
      </c>
      <c r="L29" s="10"/>
      <c r="M29" s="10"/>
    </row>
    <row r="30" spans="1:13" x14ac:dyDescent="0.2">
      <c r="A30" s="6">
        <v>25</v>
      </c>
      <c r="B30" s="6">
        <v>25</v>
      </c>
      <c r="C30" s="15">
        <f t="shared" si="0"/>
        <v>0</v>
      </c>
      <c r="D30" s="15">
        <f t="shared" si="1"/>
        <v>0</v>
      </c>
      <c r="E30" s="7">
        <v>170</v>
      </c>
      <c r="F30" s="16">
        <f t="shared" si="2"/>
        <v>170</v>
      </c>
      <c r="G30" s="16">
        <f t="shared" si="3"/>
        <v>170</v>
      </c>
      <c r="L30" s="10"/>
      <c r="M30" s="10"/>
    </row>
    <row r="31" spans="1:13" x14ac:dyDescent="0.2">
      <c r="A31" s="6">
        <v>26</v>
      </c>
      <c r="B31" s="6">
        <v>26</v>
      </c>
      <c r="C31" s="15">
        <f t="shared" si="0"/>
        <v>0</v>
      </c>
      <c r="D31" s="15">
        <f t="shared" si="1"/>
        <v>0</v>
      </c>
      <c r="E31" s="7">
        <v>170</v>
      </c>
      <c r="F31" s="16">
        <f t="shared" si="2"/>
        <v>170</v>
      </c>
      <c r="G31" s="16">
        <f t="shared" si="3"/>
        <v>170</v>
      </c>
    </row>
    <row r="32" spans="1:13" x14ac:dyDescent="0.2">
      <c r="A32" s="6">
        <v>27</v>
      </c>
      <c r="B32" s="6">
        <v>27</v>
      </c>
      <c r="C32" s="15">
        <f t="shared" si="0"/>
        <v>0</v>
      </c>
      <c r="D32" s="15">
        <f t="shared" si="1"/>
        <v>0</v>
      </c>
      <c r="E32" s="7">
        <v>170</v>
      </c>
      <c r="F32" s="16">
        <f t="shared" si="2"/>
        <v>170</v>
      </c>
      <c r="G32" s="16">
        <f t="shared" si="3"/>
        <v>170</v>
      </c>
    </row>
    <row r="33" spans="1:7" x14ac:dyDescent="0.2">
      <c r="A33" s="6">
        <v>28</v>
      </c>
      <c r="B33" s="6">
        <v>28</v>
      </c>
      <c r="C33" s="15">
        <f t="shared" si="0"/>
        <v>0</v>
      </c>
      <c r="D33" s="15">
        <f t="shared" si="1"/>
        <v>0</v>
      </c>
      <c r="E33" s="7">
        <v>170</v>
      </c>
      <c r="F33" s="16">
        <f t="shared" si="2"/>
        <v>170</v>
      </c>
      <c r="G33" s="16">
        <f t="shared" si="3"/>
        <v>170</v>
      </c>
    </row>
    <row r="34" spans="1:7" x14ac:dyDescent="0.2">
      <c r="A34" s="6">
        <v>29</v>
      </c>
      <c r="B34" s="6">
        <v>29</v>
      </c>
      <c r="C34" s="15">
        <f t="shared" si="0"/>
        <v>0</v>
      </c>
      <c r="D34" s="15">
        <f t="shared" si="1"/>
        <v>0</v>
      </c>
      <c r="E34" s="7">
        <v>170</v>
      </c>
      <c r="F34" s="16">
        <f t="shared" si="2"/>
        <v>170</v>
      </c>
      <c r="G34" s="16">
        <f t="shared" si="3"/>
        <v>170</v>
      </c>
    </row>
    <row r="35" spans="1:7" x14ac:dyDescent="0.2">
      <c r="A35" s="6">
        <v>30</v>
      </c>
      <c r="B35" s="6">
        <v>30</v>
      </c>
      <c r="C35" s="15">
        <f t="shared" si="0"/>
        <v>0</v>
      </c>
      <c r="D35" s="15">
        <f t="shared" si="1"/>
        <v>0</v>
      </c>
      <c r="E35" s="7">
        <v>170</v>
      </c>
      <c r="F35" s="16">
        <f t="shared" si="2"/>
        <v>170</v>
      </c>
      <c r="G35" s="16">
        <f t="shared" si="3"/>
        <v>170</v>
      </c>
    </row>
    <row r="36" spans="1:7" x14ac:dyDescent="0.2">
      <c r="A36" s="6">
        <v>31</v>
      </c>
      <c r="B36" s="6">
        <v>31</v>
      </c>
      <c r="C36" s="15">
        <f t="shared" si="0"/>
        <v>0</v>
      </c>
      <c r="D36" s="15">
        <f t="shared" si="1"/>
        <v>0</v>
      </c>
      <c r="E36" s="7">
        <v>170</v>
      </c>
      <c r="F36" s="16">
        <f t="shared" si="2"/>
        <v>170</v>
      </c>
      <c r="G36" s="16">
        <f t="shared" si="3"/>
        <v>170</v>
      </c>
    </row>
    <row r="37" spans="1:7" x14ac:dyDescent="0.2">
      <c r="A37" s="6">
        <v>32</v>
      </c>
      <c r="B37" s="6">
        <v>32</v>
      </c>
      <c r="C37" s="15">
        <f t="shared" si="0"/>
        <v>0</v>
      </c>
      <c r="D37" s="15">
        <f t="shared" si="1"/>
        <v>0</v>
      </c>
      <c r="E37" s="7">
        <v>170</v>
      </c>
      <c r="F37" s="16">
        <f t="shared" si="2"/>
        <v>170</v>
      </c>
      <c r="G37" s="16">
        <f t="shared" si="3"/>
        <v>170</v>
      </c>
    </row>
    <row r="38" spans="1:7" x14ac:dyDescent="0.2">
      <c r="A38" s="6">
        <v>33</v>
      </c>
      <c r="B38" s="6">
        <v>33</v>
      </c>
      <c r="C38" s="15">
        <f t="shared" si="0"/>
        <v>0</v>
      </c>
      <c r="D38" s="15">
        <f t="shared" si="1"/>
        <v>0</v>
      </c>
      <c r="E38" s="7">
        <v>170</v>
      </c>
      <c r="F38" s="16">
        <f t="shared" si="2"/>
        <v>170</v>
      </c>
      <c r="G38" s="16">
        <f t="shared" si="3"/>
        <v>170</v>
      </c>
    </row>
    <row r="39" spans="1:7" x14ac:dyDescent="0.2">
      <c r="A39" s="6">
        <v>34</v>
      </c>
      <c r="B39" s="6">
        <v>34</v>
      </c>
      <c r="C39" s="15">
        <f t="shared" si="0"/>
        <v>0</v>
      </c>
      <c r="D39" s="15">
        <f t="shared" si="1"/>
        <v>0</v>
      </c>
      <c r="E39" s="7">
        <v>170</v>
      </c>
      <c r="F39" s="16">
        <f t="shared" si="2"/>
        <v>170</v>
      </c>
      <c r="G39" s="16">
        <f t="shared" si="3"/>
        <v>170</v>
      </c>
    </row>
    <row r="40" spans="1:7" x14ac:dyDescent="0.2">
      <c r="A40" s="6">
        <v>35</v>
      </c>
      <c r="B40" s="6">
        <v>35</v>
      </c>
      <c r="C40" s="15">
        <f t="shared" si="0"/>
        <v>0</v>
      </c>
      <c r="D40" s="15">
        <f t="shared" si="1"/>
        <v>0</v>
      </c>
      <c r="E40" s="7">
        <v>170</v>
      </c>
      <c r="F40" s="16">
        <f t="shared" si="2"/>
        <v>170</v>
      </c>
      <c r="G40" s="16">
        <f t="shared" si="3"/>
        <v>170</v>
      </c>
    </row>
    <row r="41" spans="1:7" x14ac:dyDescent="0.2">
      <c r="A41" s="6">
        <v>36</v>
      </c>
      <c r="B41" s="6">
        <v>36</v>
      </c>
      <c r="C41" s="15">
        <f t="shared" si="0"/>
        <v>0</v>
      </c>
      <c r="D41" s="15">
        <f t="shared" si="1"/>
        <v>0</v>
      </c>
      <c r="E41" s="7">
        <v>170</v>
      </c>
      <c r="F41" s="16">
        <f t="shared" si="2"/>
        <v>170</v>
      </c>
      <c r="G41" s="16">
        <f t="shared" si="3"/>
        <v>170</v>
      </c>
    </row>
    <row r="42" spans="1:7" x14ac:dyDescent="0.2">
      <c r="A42" s="6">
        <v>37</v>
      </c>
      <c r="B42" s="6">
        <v>37</v>
      </c>
      <c r="C42" s="15">
        <f t="shared" si="0"/>
        <v>0</v>
      </c>
      <c r="D42" s="15">
        <f t="shared" si="1"/>
        <v>0</v>
      </c>
      <c r="E42" s="7">
        <v>170</v>
      </c>
      <c r="F42" s="16">
        <f t="shared" si="2"/>
        <v>170</v>
      </c>
      <c r="G42" s="16">
        <f t="shared" si="3"/>
        <v>170</v>
      </c>
    </row>
    <row r="43" spans="1:7" x14ac:dyDescent="0.2">
      <c r="A43" s="6">
        <v>38</v>
      </c>
      <c r="B43" s="6">
        <v>38</v>
      </c>
      <c r="C43" s="15">
        <f t="shared" si="0"/>
        <v>0</v>
      </c>
      <c r="D43" s="15">
        <f t="shared" si="1"/>
        <v>0</v>
      </c>
      <c r="E43" s="7">
        <v>170</v>
      </c>
      <c r="F43" s="16">
        <f t="shared" si="2"/>
        <v>170</v>
      </c>
      <c r="G43" s="16">
        <f t="shared" si="3"/>
        <v>170</v>
      </c>
    </row>
    <row r="44" spans="1:7" x14ac:dyDescent="0.2">
      <c r="A44" s="6">
        <v>39</v>
      </c>
      <c r="B44" s="6">
        <v>39</v>
      </c>
      <c r="C44" s="15">
        <f t="shared" si="0"/>
        <v>0</v>
      </c>
      <c r="D44" s="15">
        <f t="shared" si="1"/>
        <v>0</v>
      </c>
      <c r="E44" s="7">
        <v>170</v>
      </c>
      <c r="F44" s="16">
        <f t="shared" si="2"/>
        <v>170</v>
      </c>
      <c r="G44" s="16">
        <f t="shared" si="3"/>
        <v>170</v>
      </c>
    </row>
    <row r="45" spans="1:7" x14ac:dyDescent="0.2">
      <c r="A45" s="6">
        <v>40</v>
      </c>
      <c r="B45" s="6">
        <v>40</v>
      </c>
      <c r="C45" s="15">
        <f t="shared" si="0"/>
        <v>0</v>
      </c>
      <c r="D45" s="15">
        <f t="shared" si="1"/>
        <v>0</v>
      </c>
      <c r="E45" s="7">
        <v>170</v>
      </c>
      <c r="F45" s="16">
        <f t="shared" si="2"/>
        <v>170</v>
      </c>
      <c r="G45" s="16">
        <f t="shared" si="3"/>
        <v>170</v>
      </c>
    </row>
    <row r="46" spans="1:7" x14ac:dyDescent="0.2">
      <c r="A46" s="6">
        <v>41</v>
      </c>
      <c r="B46" s="6">
        <v>41</v>
      </c>
      <c r="C46" s="15">
        <f t="shared" si="0"/>
        <v>0</v>
      </c>
      <c r="D46" s="15">
        <f t="shared" si="1"/>
        <v>0</v>
      </c>
      <c r="E46" s="7">
        <v>170</v>
      </c>
      <c r="F46" s="16">
        <f t="shared" si="2"/>
        <v>170</v>
      </c>
      <c r="G46" s="16">
        <f t="shared" si="3"/>
        <v>170</v>
      </c>
    </row>
    <row r="47" spans="1:7" x14ac:dyDescent="0.2">
      <c r="A47" s="6">
        <v>42</v>
      </c>
      <c r="B47" s="6">
        <v>42</v>
      </c>
      <c r="C47" s="15">
        <f t="shared" si="0"/>
        <v>0</v>
      </c>
      <c r="D47" s="15">
        <f t="shared" si="1"/>
        <v>0</v>
      </c>
      <c r="E47" s="7">
        <v>170</v>
      </c>
      <c r="F47" s="16">
        <f t="shared" si="2"/>
        <v>170</v>
      </c>
      <c r="G47" s="16">
        <f t="shared" si="3"/>
        <v>170</v>
      </c>
    </row>
    <row r="48" spans="1:7" x14ac:dyDescent="0.2">
      <c r="A48" s="6">
        <v>43</v>
      </c>
      <c r="B48" s="6">
        <v>43</v>
      </c>
      <c r="C48" s="15">
        <f t="shared" si="0"/>
        <v>0</v>
      </c>
      <c r="D48" s="15">
        <f t="shared" si="1"/>
        <v>0</v>
      </c>
      <c r="E48" s="7">
        <v>170</v>
      </c>
      <c r="F48" s="16">
        <f t="shared" si="2"/>
        <v>170</v>
      </c>
      <c r="G48" s="16">
        <f t="shared" si="3"/>
        <v>170</v>
      </c>
    </row>
    <row r="49" spans="1:11" x14ac:dyDescent="0.2">
      <c r="A49" s="6">
        <v>44</v>
      </c>
      <c r="B49" s="6">
        <v>44</v>
      </c>
      <c r="C49" s="15">
        <f t="shared" si="0"/>
        <v>0</v>
      </c>
      <c r="D49" s="15">
        <f t="shared" si="1"/>
        <v>0</v>
      </c>
      <c r="E49" s="7">
        <v>170</v>
      </c>
      <c r="F49" s="16">
        <f t="shared" si="2"/>
        <v>170</v>
      </c>
      <c r="G49" s="16">
        <f t="shared" si="3"/>
        <v>170</v>
      </c>
    </row>
    <row r="50" spans="1:11" x14ac:dyDescent="0.2">
      <c r="A50" s="6">
        <v>45</v>
      </c>
      <c r="B50" s="6">
        <v>45</v>
      </c>
      <c r="C50" s="15">
        <f t="shared" si="0"/>
        <v>0</v>
      </c>
      <c r="D50" s="15">
        <f t="shared" si="1"/>
        <v>0</v>
      </c>
      <c r="E50" s="7">
        <v>170</v>
      </c>
      <c r="F50" s="16">
        <f t="shared" si="2"/>
        <v>170</v>
      </c>
      <c r="G50" s="16">
        <f t="shared" si="3"/>
        <v>170</v>
      </c>
      <c r="H50" s="11"/>
      <c r="K50" s="11"/>
    </row>
    <row r="51" spans="1:11" x14ac:dyDescent="0.2">
      <c r="A51" s="6">
        <v>46</v>
      </c>
      <c r="B51" s="6">
        <v>46</v>
      </c>
      <c r="C51" s="15">
        <f t="shared" si="0"/>
        <v>0</v>
      </c>
      <c r="D51" s="15">
        <f t="shared" si="1"/>
        <v>0</v>
      </c>
      <c r="E51" s="7">
        <v>170</v>
      </c>
      <c r="F51" s="16">
        <f t="shared" si="2"/>
        <v>170</v>
      </c>
      <c r="G51" s="16">
        <f t="shared" si="3"/>
        <v>170</v>
      </c>
    </row>
    <row r="52" spans="1:11" x14ac:dyDescent="0.2">
      <c r="A52" s="6">
        <v>47</v>
      </c>
      <c r="B52" s="6">
        <v>47</v>
      </c>
      <c r="C52" s="15">
        <f t="shared" si="0"/>
        <v>0</v>
      </c>
      <c r="D52" s="15">
        <f t="shared" si="1"/>
        <v>0</v>
      </c>
      <c r="E52" s="7">
        <v>170</v>
      </c>
      <c r="F52" s="16">
        <f t="shared" si="2"/>
        <v>170</v>
      </c>
      <c r="G52" s="16">
        <f t="shared" si="3"/>
        <v>170</v>
      </c>
    </row>
    <row r="53" spans="1:11" x14ac:dyDescent="0.2">
      <c r="A53" s="6">
        <v>48</v>
      </c>
      <c r="B53" s="6">
        <v>48</v>
      </c>
      <c r="C53" s="15">
        <f t="shared" si="0"/>
        <v>0</v>
      </c>
      <c r="D53" s="15">
        <f t="shared" si="1"/>
        <v>0</v>
      </c>
      <c r="E53" s="7">
        <v>170</v>
      </c>
      <c r="F53" s="16">
        <f t="shared" si="2"/>
        <v>170</v>
      </c>
      <c r="G53" s="16">
        <f t="shared" si="3"/>
        <v>170</v>
      </c>
    </row>
    <row r="54" spans="1:11" x14ac:dyDescent="0.2">
      <c r="A54" s="6">
        <v>49</v>
      </c>
      <c r="B54" s="6">
        <v>49</v>
      </c>
      <c r="C54" s="15">
        <f t="shared" si="0"/>
        <v>0</v>
      </c>
      <c r="D54" s="15">
        <f t="shared" si="1"/>
        <v>0</v>
      </c>
      <c r="E54" s="7">
        <v>170</v>
      </c>
      <c r="F54" s="16">
        <f t="shared" si="2"/>
        <v>170</v>
      </c>
      <c r="G54" s="16">
        <f t="shared" si="3"/>
        <v>170</v>
      </c>
    </row>
    <row r="55" spans="1:11" x14ac:dyDescent="0.2">
      <c r="A55" s="6">
        <v>50</v>
      </c>
      <c r="B55" s="6">
        <v>50</v>
      </c>
      <c r="C55" s="15">
        <f t="shared" si="0"/>
        <v>0</v>
      </c>
      <c r="D55" s="15">
        <f t="shared" si="1"/>
        <v>0</v>
      </c>
      <c r="E55" s="7">
        <v>170</v>
      </c>
      <c r="F55" s="16">
        <f t="shared" si="2"/>
        <v>170</v>
      </c>
      <c r="G55" s="16">
        <f t="shared" si="3"/>
        <v>170</v>
      </c>
    </row>
    <row r="56" spans="1:11" x14ac:dyDescent="0.2">
      <c r="A56" s="6">
        <v>51</v>
      </c>
      <c r="B56" s="6">
        <v>51</v>
      </c>
      <c r="C56" s="15">
        <f t="shared" si="0"/>
        <v>0</v>
      </c>
      <c r="D56" s="15">
        <f t="shared" si="1"/>
        <v>0</v>
      </c>
      <c r="E56" s="7">
        <v>170</v>
      </c>
      <c r="F56" s="16">
        <f t="shared" si="2"/>
        <v>170</v>
      </c>
      <c r="G56" s="16">
        <f t="shared" si="3"/>
        <v>170</v>
      </c>
    </row>
    <row r="57" spans="1:11" x14ac:dyDescent="0.2">
      <c r="A57" s="6">
        <v>52</v>
      </c>
      <c r="B57" s="6">
        <v>52</v>
      </c>
      <c r="C57" s="15">
        <f t="shared" si="0"/>
        <v>0</v>
      </c>
      <c r="D57" s="15">
        <f t="shared" si="1"/>
        <v>0</v>
      </c>
      <c r="E57" s="7">
        <v>170</v>
      </c>
      <c r="F57" s="16">
        <f t="shared" si="2"/>
        <v>170</v>
      </c>
      <c r="G57" s="16">
        <f t="shared" si="3"/>
        <v>170</v>
      </c>
    </row>
    <row r="58" spans="1:11" x14ac:dyDescent="0.2">
      <c r="A58" s="6">
        <v>53</v>
      </c>
      <c r="B58" s="6">
        <v>53</v>
      </c>
      <c r="C58" s="15">
        <f t="shared" si="0"/>
        <v>0</v>
      </c>
      <c r="D58" s="15">
        <f t="shared" si="1"/>
        <v>0</v>
      </c>
      <c r="E58" s="7">
        <v>170</v>
      </c>
      <c r="F58" s="16">
        <f t="shared" si="2"/>
        <v>170</v>
      </c>
      <c r="G58" s="16">
        <f t="shared" si="3"/>
        <v>170</v>
      </c>
    </row>
    <row r="59" spans="1:11" x14ac:dyDescent="0.2">
      <c r="A59" s="6">
        <v>54</v>
      </c>
      <c r="B59" s="6">
        <v>54</v>
      </c>
      <c r="C59" s="15">
        <f t="shared" si="0"/>
        <v>0</v>
      </c>
      <c r="D59" s="15">
        <f t="shared" si="1"/>
        <v>0</v>
      </c>
      <c r="E59" s="7">
        <v>170</v>
      </c>
      <c r="F59" s="16">
        <f t="shared" si="2"/>
        <v>170</v>
      </c>
      <c r="G59" s="16">
        <f t="shared" si="3"/>
        <v>170</v>
      </c>
    </row>
    <row r="60" spans="1:11" x14ac:dyDescent="0.2">
      <c r="A60" s="6">
        <v>55</v>
      </c>
      <c r="B60" s="6">
        <v>55</v>
      </c>
      <c r="C60" s="15">
        <f t="shared" si="0"/>
        <v>0</v>
      </c>
      <c r="D60" s="15">
        <f t="shared" si="1"/>
        <v>0</v>
      </c>
      <c r="E60" s="7">
        <v>170</v>
      </c>
      <c r="F60" s="16">
        <f t="shared" si="2"/>
        <v>170</v>
      </c>
      <c r="G60" s="16">
        <f t="shared" si="3"/>
        <v>170</v>
      </c>
    </row>
    <row r="61" spans="1:11" x14ac:dyDescent="0.2">
      <c r="A61" s="6">
        <v>56</v>
      </c>
      <c r="B61" s="6">
        <v>56</v>
      </c>
      <c r="C61" s="15">
        <f t="shared" si="0"/>
        <v>0</v>
      </c>
      <c r="D61" s="15">
        <f t="shared" si="1"/>
        <v>0</v>
      </c>
      <c r="E61" s="7">
        <v>170</v>
      </c>
      <c r="F61" s="16">
        <f t="shared" si="2"/>
        <v>170</v>
      </c>
      <c r="G61" s="16">
        <f t="shared" si="3"/>
        <v>170</v>
      </c>
    </row>
    <row r="62" spans="1:11" x14ac:dyDescent="0.2">
      <c r="A62" s="6">
        <v>57</v>
      </c>
      <c r="B62" s="6">
        <v>57</v>
      </c>
      <c r="C62" s="15">
        <f t="shared" si="0"/>
        <v>0</v>
      </c>
      <c r="D62" s="15">
        <f t="shared" si="1"/>
        <v>0</v>
      </c>
      <c r="E62" s="7">
        <v>170</v>
      </c>
      <c r="F62" s="16">
        <f t="shared" si="2"/>
        <v>170</v>
      </c>
      <c r="G62" s="16">
        <f t="shared" si="3"/>
        <v>170</v>
      </c>
    </row>
    <row r="63" spans="1:11" x14ac:dyDescent="0.2">
      <c r="A63" s="6">
        <v>58</v>
      </c>
      <c r="B63" s="6">
        <v>58</v>
      </c>
      <c r="C63" s="15">
        <f t="shared" si="0"/>
        <v>0</v>
      </c>
      <c r="D63" s="15">
        <f t="shared" si="1"/>
        <v>0</v>
      </c>
      <c r="E63" s="7">
        <v>170</v>
      </c>
      <c r="F63" s="16">
        <f t="shared" si="2"/>
        <v>170</v>
      </c>
      <c r="G63" s="16">
        <f t="shared" si="3"/>
        <v>170</v>
      </c>
    </row>
    <row r="64" spans="1:11" x14ac:dyDescent="0.2">
      <c r="A64" s="6">
        <v>59</v>
      </c>
      <c r="B64" s="6">
        <v>59</v>
      </c>
      <c r="C64" s="15">
        <f t="shared" si="0"/>
        <v>0</v>
      </c>
      <c r="D64" s="15">
        <f t="shared" si="1"/>
        <v>0</v>
      </c>
      <c r="E64" s="7">
        <v>170</v>
      </c>
      <c r="F64" s="16">
        <f t="shared" si="2"/>
        <v>170</v>
      </c>
      <c r="G64" s="16">
        <f t="shared" si="3"/>
        <v>170</v>
      </c>
    </row>
    <row r="65" spans="1:11" s="9" customFormat="1" x14ac:dyDescent="0.2">
      <c r="A65" s="18">
        <v>60</v>
      </c>
      <c r="B65" s="18">
        <v>60</v>
      </c>
      <c r="C65" s="19">
        <f t="shared" si="0"/>
        <v>102</v>
      </c>
      <c r="D65" s="19">
        <f t="shared" si="1"/>
        <v>102</v>
      </c>
      <c r="E65" s="20">
        <v>170</v>
      </c>
      <c r="F65" s="21">
        <f t="shared" si="2"/>
        <v>170</v>
      </c>
      <c r="G65" s="21">
        <f t="shared" si="3"/>
        <v>170</v>
      </c>
      <c r="I65" s="22"/>
    </row>
    <row r="66" spans="1:11" x14ac:dyDescent="0.2">
      <c r="A66" s="6">
        <v>61</v>
      </c>
      <c r="B66" s="6">
        <v>1</v>
      </c>
      <c r="C66" s="15">
        <f t="shared" si="0"/>
        <v>0</v>
      </c>
      <c r="D66" s="15">
        <f t="shared" si="1"/>
        <v>102</v>
      </c>
      <c r="E66" s="7">
        <v>150</v>
      </c>
      <c r="F66" s="16">
        <f t="shared" si="2"/>
        <v>169.67213114754099</v>
      </c>
      <c r="G66" s="16">
        <f t="shared" si="3"/>
        <v>169.67213114754099</v>
      </c>
    </row>
    <row r="67" spans="1:11" x14ac:dyDescent="0.2">
      <c r="A67" s="6">
        <v>62</v>
      </c>
      <c r="B67" s="6">
        <v>2</v>
      </c>
      <c r="C67" s="15">
        <f t="shared" si="0"/>
        <v>0</v>
      </c>
      <c r="D67" s="15">
        <f t="shared" si="1"/>
        <v>102</v>
      </c>
      <c r="E67" s="7">
        <v>150</v>
      </c>
      <c r="F67" s="16">
        <f t="shared" si="2"/>
        <v>169.35483870967741</v>
      </c>
      <c r="G67" s="16">
        <f t="shared" si="3"/>
        <v>169.35483870967741</v>
      </c>
    </row>
    <row r="68" spans="1:11" x14ac:dyDescent="0.2">
      <c r="A68" s="6">
        <v>63</v>
      </c>
      <c r="B68" s="6">
        <v>3</v>
      </c>
      <c r="C68" s="15">
        <f t="shared" si="0"/>
        <v>0</v>
      </c>
      <c r="D68" s="15">
        <f t="shared" si="1"/>
        <v>102</v>
      </c>
      <c r="E68" s="7">
        <v>150</v>
      </c>
      <c r="F68" s="16">
        <f t="shared" si="2"/>
        <v>169.04761904761904</v>
      </c>
      <c r="G68" s="16">
        <f t="shared" si="3"/>
        <v>169.04761904761904</v>
      </c>
    </row>
    <row r="69" spans="1:11" x14ac:dyDescent="0.2">
      <c r="A69" s="6">
        <v>64</v>
      </c>
      <c r="B69" s="6">
        <v>4</v>
      </c>
      <c r="C69" s="15">
        <f t="shared" si="0"/>
        <v>0</v>
      </c>
      <c r="D69" s="15">
        <f t="shared" si="1"/>
        <v>102</v>
      </c>
      <c r="E69" s="7">
        <v>150</v>
      </c>
      <c r="F69" s="16">
        <f t="shared" si="2"/>
        <v>168.75</v>
      </c>
      <c r="G69" s="16">
        <f t="shared" si="3"/>
        <v>168.75</v>
      </c>
    </row>
    <row r="70" spans="1:11" x14ac:dyDescent="0.2">
      <c r="A70" s="6">
        <v>65</v>
      </c>
      <c r="B70" s="6">
        <v>5</v>
      </c>
      <c r="C70" s="15">
        <f t="shared" ref="C70:C133" si="4">IF(E70=E71,0,B70*E70/100)</f>
        <v>0</v>
      </c>
      <c r="D70" s="15">
        <f t="shared" ref="D70:D133" si="5">D69+C70</f>
        <v>102</v>
      </c>
      <c r="E70" s="7">
        <v>150</v>
      </c>
      <c r="F70" s="16">
        <f t="shared" ref="F70:F133" si="6">IF(C70=0,(D69*$F$5+(B70*$F$5*E70/100))/A70,D70*$F$5/A70)</f>
        <v>168.46153846153845</v>
      </c>
      <c r="G70" s="16">
        <f t="shared" ref="G70:G133" si="7">IF(C70=0,(D69*$G$5+(B70*$G$5*E70/100))/A70,D70*$G$5/A70)</f>
        <v>168.46153846153845</v>
      </c>
    </row>
    <row r="71" spans="1:11" x14ac:dyDescent="0.2">
      <c r="A71" s="6">
        <v>66</v>
      </c>
      <c r="B71" s="6">
        <v>6</v>
      </c>
      <c r="C71" s="15">
        <f t="shared" si="4"/>
        <v>0</v>
      </c>
      <c r="D71" s="15">
        <f t="shared" si="5"/>
        <v>102</v>
      </c>
      <c r="E71" s="7">
        <v>150</v>
      </c>
      <c r="F71" s="16">
        <f t="shared" si="6"/>
        <v>168.18181818181819</v>
      </c>
      <c r="G71" s="16">
        <f t="shared" si="7"/>
        <v>168.18181818181819</v>
      </c>
    </row>
    <row r="72" spans="1:11" x14ac:dyDescent="0.2">
      <c r="A72" s="6">
        <v>67</v>
      </c>
      <c r="B72" s="6">
        <v>7</v>
      </c>
      <c r="C72" s="15">
        <f t="shared" si="4"/>
        <v>0</v>
      </c>
      <c r="D72" s="15">
        <f t="shared" si="5"/>
        <v>102</v>
      </c>
      <c r="E72" s="7">
        <v>150</v>
      </c>
      <c r="F72" s="16">
        <f t="shared" si="6"/>
        <v>167.91044776119404</v>
      </c>
      <c r="G72" s="16">
        <f t="shared" si="7"/>
        <v>167.91044776119404</v>
      </c>
    </row>
    <row r="73" spans="1:11" x14ac:dyDescent="0.2">
      <c r="A73" s="6">
        <v>68</v>
      </c>
      <c r="B73" s="6">
        <v>8</v>
      </c>
      <c r="C73" s="15">
        <f t="shared" si="4"/>
        <v>0</v>
      </c>
      <c r="D73" s="15">
        <f t="shared" si="5"/>
        <v>102</v>
      </c>
      <c r="E73" s="7">
        <v>150</v>
      </c>
      <c r="F73" s="16">
        <f t="shared" si="6"/>
        <v>167.64705882352942</v>
      </c>
      <c r="G73" s="16">
        <f t="shared" si="7"/>
        <v>167.64705882352942</v>
      </c>
    </row>
    <row r="74" spans="1:11" x14ac:dyDescent="0.2">
      <c r="A74" s="6">
        <v>69</v>
      </c>
      <c r="B74" s="6">
        <v>9</v>
      </c>
      <c r="C74" s="15">
        <f t="shared" si="4"/>
        <v>0</v>
      </c>
      <c r="D74" s="15">
        <f t="shared" si="5"/>
        <v>102</v>
      </c>
      <c r="E74" s="7">
        <v>150</v>
      </c>
      <c r="F74" s="16">
        <f t="shared" si="6"/>
        <v>167.39130434782609</v>
      </c>
      <c r="G74" s="16">
        <f t="shared" si="7"/>
        <v>167.39130434782609</v>
      </c>
    </row>
    <row r="75" spans="1:11" x14ac:dyDescent="0.2">
      <c r="A75" s="6">
        <v>70</v>
      </c>
      <c r="B75" s="6">
        <v>10</v>
      </c>
      <c r="C75" s="15">
        <f t="shared" si="4"/>
        <v>0</v>
      </c>
      <c r="D75" s="15">
        <f t="shared" si="5"/>
        <v>102</v>
      </c>
      <c r="E75" s="7">
        <v>150</v>
      </c>
      <c r="F75" s="16">
        <f t="shared" si="6"/>
        <v>167.14285714285714</v>
      </c>
      <c r="G75" s="16">
        <f t="shared" si="7"/>
        <v>167.14285714285714</v>
      </c>
    </row>
    <row r="76" spans="1:11" x14ac:dyDescent="0.2">
      <c r="A76" s="6">
        <v>71</v>
      </c>
      <c r="B76" s="6">
        <v>11</v>
      </c>
      <c r="C76" s="15">
        <f t="shared" si="4"/>
        <v>0</v>
      </c>
      <c r="D76" s="15">
        <f t="shared" si="5"/>
        <v>102</v>
      </c>
      <c r="E76" s="7">
        <v>150</v>
      </c>
      <c r="F76" s="16">
        <f t="shared" si="6"/>
        <v>166.90140845070422</v>
      </c>
      <c r="G76" s="16">
        <f t="shared" si="7"/>
        <v>166.90140845070422</v>
      </c>
    </row>
    <row r="77" spans="1:11" x14ac:dyDescent="0.2">
      <c r="A77" s="6">
        <v>72</v>
      </c>
      <c r="B77" s="6">
        <v>12</v>
      </c>
      <c r="C77" s="15">
        <f t="shared" si="4"/>
        <v>0</v>
      </c>
      <c r="D77" s="15">
        <f t="shared" si="5"/>
        <v>102</v>
      </c>
      <c r="E77" s="7">
        <v>150</v>
      </c>
      <c r="F77" s="16">
        <f t="shared" si="6"/>
        <v>166.66666666666666</v>
      </c>
      <c r="G77" s="16">
        <f t="shared" si="7"/>
        <v>166.66666666666666</v>
      </c>
    </row>
    <row r="78" spans="1:11" x14ac:dyDescent="0.2">
      <c r="A78" s="6">
        <v>73</v>
      </c>
      <c r="B78" s="6">
        <v>13</v>
      </c>
      <c r="C78" s="15">
        <f t="shared" si="4"/>
        <v>0</v>
      </c>
      <c r="D78" s="15">
        <f t="shared" si="5"/>
        <v>102</v>
      </c>
      <c r="E78" s="7">
        <v>150</v>
      </c>
      <c r="F78" s="16">
        <f t="shared" si="6"/>
        <v>166.43835616438355</v>
      </c>
      <c r="G78" s="16">
        <f t="shared" si="7"/>
        <v>166.43835616438355</v>
      </c>
    </row>
    <row r="79" spans="1:11" x14ac:dyDescent="0.2">
      <c r="A79" s="6">
        <v>74</v>
      </c>
      <c r="B79" s="6">
        <v>14</v>
      </c>
      <c r="C79" s="15">
        <f t="shared" si="4"/>
        <v>0</v>
      </c>
      <c r="D79" s="15">
        <f t="shared" si="5"/>
        <v>102</v>
      </c>
      <c r="E79" s="7">
        <v>150</v>
      </c>
      <c r="F79" s="16">
        <f t="shared" si="6"/>
        <v>166.21621621621622</v>
      </c>
      <c r="G79" s="16">
        <f t="shared" si="7"/>
        <v>166.21621621621622</v>
      </c>
    </row>
    <row r="80" spans="1:11" x14ac:dyDescent="0.2">
      <c r="A80" s="6">
        <v>75</v>
      </c>
      <c r="B80" s="6">
        <v>15</v>
      </c>
      <c r="C80" s="15">
        <f t="shared" si="4"/>
        <v>0</v>
      </c>
      <c r="D80" s="15">
        <f t="shared" si="5"/>
        <v>102</v>
      </c>
      <c r="E80" s="7">
        <v>150</v>
      </c>
      <c r="F80" s="16">
        <f t="shared" si="6"/>
        <v>166</v>
      </c>
      <c r="G80" s="16">
        <f t="shared" si="7"/>
        <v>166</v>
      </c>
      <c r="H80" s="11"/>
      <c r="K80" s="11"/>
    </row>
    <row r="81" spans="1:11" x14ac:dyDescent="0.2">
      <c r="A81" s="6">
        <v>76</v>
      </c>
      <c r="B81" s="6">
        <v>16</v>
      </c>
      <c r="C81" s="15">
        <f t="shared" si="4"/>
        <v>0</v>
      </c>
      <c r="D81" s="15">
        <f t="shared" si="5"/>
        <v>102</v>
      </c>
      <c r="E81" s="7">
        <v>150</v>
      </c>
      <c r="F81" s="16">
        <f t="shared" si="6"/>
        <v>165.78947368421052</v>
      </c>
      <c r="G81" s="16">
        <f t="shared" si="7"/>
        <v>165.78947368421052</v>
      </c>
    </row>
    <row r="82" spans="1:11" x14ac:dyDescent="0.2">
      <c r="A82" s="6">
        <v>77</v>
      </c>
      <c r="B82" s="6">
        <v>17</v>
      </c>
      <c r="C82" s="15">
        <f t="shared" si="4"/>
        <v>0</v>
      </c>
      <c r="D82" s="15">
        <f t="shared" si="5"/>
        <v>102</v>
      </c>
      <c r="E82" s="7">
        <v>150</v>
      </c>
      <c r="F82" s="16">
        <f t="shared" si="6"/>
        <v>165.58441558441558</v>
      </c>
      <c r="G82" s="16">
        <f t="shared" si="7"/>
        <v>165.58441558441558</v>
      </c>
    </row>
    <row r="83" spans="1:11" x14ac:dyDescent="0.2">
      <c r="A83" s="6">
        <v>78</v>
      </c>
      <c r="B83" s="6">
        <v>18</v>
      </c>
      <c r="C83" s="15">
        <f t="shared" si="4"/>
        <v>0</v>
      </c>
      <c r="D83" s="15">
        <f t="shared" si="5"/>
        <v>102</v>
      </c>
      <c r="E83" s="7">
        <v>150</v>
      </c>
      <c r="F83" s="16">
        <f t="shared" si="6"/>
        <v>165.38461538461539</v>
      </c>
      <c r="G83" s="16">
        <f t="shared" si="7"/>
        <v>165.38461538461539</v>
      </c>
    </row>
    <row r="84" spans="1:11" x14ac:dyDescent="0.2">
      <c r="A84" s="6">
        <v>79</v>
      </c>
      <c r="B84" s="6">
        <v>19</v>
      </c>
      <c r="C84" s="15">
        <f t="shared" si="4"/>
        <v>0</v>
      </c>
      <c r="D84" s="15">
        <f t="shared" si="5"/>
        <v>102</v>
      </c>
      <c r="E84" s="7">
        <v>150</v>
      </c>
      <c r="F84" s="16">
        <f t="shared" si="6"/>
        <v>165.18987341772151</v>
      </c>
      <c r="G84" s="16">
        <f t="shared" si="7"/>
        <v>165.18987341772151</v>
      </c>
    </row>
    <row r="85" spans="1:11" s="9" customFormat="1" x14ac:dyDescent="0.2">
      <c r="A85" s="18">
        <v>80</v>
      </c>
      <c r="B85" s="18">
        <v>20</v>
      </c>
      <c r="C85" s="19">
        <f t="shared" si="4"/>
        <v>30</v>
      </c>
      <c r="D85" s="19">
        <f t="shared" si="5"/>
        <v>132</v>
      </c>
      <c r="E85" s="20">
        <v>150</v>
      </c>
      <c r="F85" s="21">
        <f t="shared" si="6"/>
        <v>165</v>
      </c>
      <c r="G85" s="21">
        <f t="shared" si="7"/>
        <v>165</v>
      </c>
      <c r="I85" s="22"/>
    </row>
    <row r="86" spans="1:11" x14ac:dyDescent="0.2">
      <c r="A86" s="6">
        <v>81</v>
      </c>
      <c r="B86" s="6">
        <v>1</v>
      </c>
      <c r="C86" s="15">
        <f t="shared" si="4"/>
        <v>0</v>
      </c>
      <c r="D86" s="15">
        <f t="shared" si="5"/>
        <v>132</v>
      </c>
      <c r="E86" s="7">
        <v>130</v>
      </c>
      <c r="F86" s="16">
        <f t="shared" si="6"/>
        <v>164.5679012345679</v>
      </c>
      <c r="G86" s="16">
        <f t="shared" si="7"/>
        <v>164.5679012345679</v>
      </c>
    </row>
    <row r="87" spans="1:11" x14ac:dyDescent="0.2">
      <c r="A87" s="6">
        <v>82</v>
      </c>
      <c r="B87" s="6">
        <v>2</v>
      </c>
      <c r="C87" s="15">
        <f t="shared" si="4"/>
        <v>0</v>
      </c>
      <c r="D87" s="15">
        <f t="shared" si="5"/>
        <v>132</v>
      </c>
      <c r="E87" s="7">
        <v>130</v>
      </c>
      <c r="F87" s="16">
        <f t="shared" si="6"/>
        <v>164.14634146341464</v>
      </c>
      <c r="G87" s="16">
        <f t="shared" si="7"/>
        <v>164.14634146341464</v>
      </c>
    </row>
    <row r="88" spans="1:11" x14ac:dyDescent="0.2">
      <c r="A88" s="6">
        <v>83</v>
      </c>
      <c r="B88" s="6">
        <v>3</v>
      </c>
      <c r="C88" s="15">
        <f t="shared" si="4"/>
        <v>0</v>
      </c>
      <c r="D88" s="15">
        <f t="shared" si="5"/>
        <v>132</v>
      </c>
      <c r="E88" s="7">
        <v>130</v>
      </c>
      <c r="F88" s="16">
        <f t="shared" si="6"/>
        <v>163.73493975903614</v>
      </c>
      <c r="G88" s="16">
        <f t="shared" si="7"/>
        <v>163.73493975903614</v>
      </c>
    </row>
    <row r="89" spans="1:11" x14ac:dyDescent="0.2">
      <c r="A89" s="6">
        <v>84</v>
      </c>
      <c r="B89" s="6">
        <v>4</v>
      </c>
      <c r="C89" s="15">
        <f t="shared" si="4"/>
        <v>0</v>
      </c>
      <c r="D89" s="15">
        <f t="shared" si="5"/>
        <v>132</v>
      </c>
      <c r="E89" s="7">
        <v>130</v>
      </c>
      <c r="F89" s="16">
        <f t="shared" si="6"/>
        <v>163.33333333333334</v>
      </c>
      <c r="G89" s="16">
        <f t="shared" si="7"/>
        <v>163.33333333333334</v>
      </c>
    </row>
    <row r="90" spans="1:11" x14ac:dyDescent="0.2">
      <c r="A90" s="6">
        <v>85</v>
      </c>
      <c r="B90" s="6">
        <v>5</v>
      </c>
      <c r="C90" s="15">
        <f t="shared" si="4"/>
        <v>0</v>
      </c>
      <c r="D90" s="15">
        <f t="shared" si="5"/>
        <v>132</v>
      </c>
      <c r="E90" s="7">
        <v>130</v>
      </c>
      <c r="F90" s="16">
        <f t="shared" si="6"/>
        <v>162.94117647058823</v>
      </c>
      <c r="G90" s="16">
        <f t="shared" si="7"/>
        <v>162.94117647058823</v>
      </c>
    </row>
    <row r="91" spans="1:11" x14ac:dyDescent="0.2">
      <c r="A91" s="6">
        <v>86</v>
      </c>
      <c r="B91" s="6">
        <v>6</v>
      </c>
      <c r="C91" s="15">
        <f t="shared" si="4"/>
        <v>0</v>
      </c>
      <c r="D91" s="15">
        <f t="shared" si="5"/>
        <v>132</v>
      </c>
      <c r="E91" s="7">
        <v>130</v>
      </c>
      <c r="F91" s="16">
        <f t="shared" si="6"/>
        <v>162.55813953488371</v>
      </c>
      <c r="G91" s="16">
        <f t="shared" si="7"/>
        <v>162.55813953488371</v>
      </c>
    </row>
    <row r="92" spans="1:11" x14ac:dyDescent="0.2">
      <c r="A92" s="6">
        <v>87</v>
      </c>
      <c r="B92" s="6">
        <v>7</v>
      </c>
      <c r="C92" s="15">
        <f t="shared" si="4"/>
        <v>0</v>
      </c>
      <c r="D92" s="15">
        <f t="shared" si="5"/>
        <v>132</v>
      </c>
      <c r="E92" s="7">
        <v>130</v>
      </c>
      <c r="F92" s="16">
        <f t="shared" si="6"/>
        <v>162.18390804597701</v>
      </c>
      <c r="G92" s="16">
        <f t="shared" si="7"/>
        <v>162.18390804597701</v>
      </c>
    </row>
    <row r="93" spans="1:11" x14ac:dyDescent="0.2">
      <c r="A93" s="6">
        <v>88</v>
      </c>
      <c r="B93" s="6">
        <v>8</v>
      </c>
      <c r="C93" s="15">
        <f t="shared" si="4"/>
        <v>0</v>
      </c>
      <c r="D93" s="15">
        <f t="shared" si="5"/>
        <v>132</v>
      </c>
      <c r="E93" s="7">
        <v>130</v>
      </c>
      <c r="F93" s="16">
        <f t="shared" si="6"/>
        <v>161.81818181818181</v>
      </c>
      <c r="G93" s="16">
        <f t="shared" si="7"/>
        <v>161.81818181818181</v>
      </c>
    </row>
    <row r="94" spans="1:11" x14ac:dyDescent="0.2">
      <c r="A94" s="6">
        <v>89</v>
      </c>
      <c r="B94" s="6">
        <v>9</v>
      </c>
      <c r="C94" s="15">
        <f t="shared" si="4"/>
        <v>0</v>
      </c>
      <c r="D94" s="15">
        <f t="shared" si="5"/>
        <v>132</v>
      </c>
      <c r="E94" s="7">
        <v>130</v>
      </c>
      <c r="F94" s="16">
        <f t="shared" si="6"/>
        <v>161.46067415730337</v>
      </c>
      <c r="G94" s="16">
        <f t="shared" si="7"/>
        <v>161.46067415730337</v>
      </c>
    </row>
    <row r="95" spans="1:11" x14ac:dyDescent="0.2">
      <c r="A95" s="6">
        <v>90</v>
      </c>
      <c r="B95" s="6">
        <v>10</v>
      </c>
      <c r="C95" s="15">
        <f t="shared" si="4"/>
        <v>0</v>
      </c>
      <c r="D95" s="15">
        <f t="shared" si="5"/>
        <v>132</v>
      </c>
      <c r="E95" s="7">
        <v>130</v>
      </c>
      <c r="F95" s="16">
        <f t="shared" si="6"/>
        <v>161.11111111111111</v>
      </c>
      <c r="G95" s="16">
        <f t="shared" si="7"/>
        <v>161.11111111111111</v>
      </c>
      <c r="H95" s="11"/>
      <c r="K95" s="11"/>
    </row>
    <row r="96" spans="1:11" x14ac:dyDescent="0.2">
      <c r="A96" s="6">
        <v>91</v>
      </c>
      <c r="B96" s="6">
        <v>11</v>
      </c>
      <c r="C96" s="15">
        <f t="shared" si="4"/>
        <v>0</v>
      </c>
      <c r="D96" s="15">
        <f t="shared" si="5"/>
        <v>132</v>
      </c>
      <c r="E96" s="7">
        <v>130</v>
      </c>
      <c r="F96" s="16">
        <f t="shared" si="6"/>
        <v>160.76923076923077</v>
      </c>
      <c r="G96" s="16">
        <f t="shared" si="7"/>
        <v>160.76923076923077</v>
      </c>
    </row>
    <row r="97" spans="1:11" x14ac:dyDescent="0.2">
      <c r="A97" s="6">
        <v>92</v>
      </c>
      <c r="B97" s="6">
        <v>12</v>
      </c>
      <c r="C97" s="15">
        <f t="shared" si="4"/>
        <v>0</v>
      </c>
      <c r="D97" s="15">
        <f t="shared" si="5"/>
        <v>132</v>
      </c>
      <c r="E97" s="7">
        <v>130</v>
      </c>
      <c r="F97" s="16">
        <f t="shared" si="6"/>
        <v>160.43478260869566</v>
      </c>
      <c r="G97" s="16">
        <f t="shared" si="7"/>
        <v>160.43478260869566</v>
      </c>
    </row>
    <row r="98" spans="1:11" x14ac:dyDescent="0.2">
      <c r="A98" s="6">
        <v>93</v>
      </c>
      <c r="B98" s="6">
        <v>13</v>
      </c>
      <c r="C98" s="15">
        <f t="shared" si="4"/>
        <v>0</v>
      </c>
      <c r="D98" s="15">
        <f t="shared" si="5"/>
        <v>132</v>
      </c>
      <c r="E98" s="7">
        <v>130</v>
      </c>
      <c r="F98" s="16">
        <f t="shared" si="6"/>
        <v>160.10752688172042</v>
      </c>
      <c r="G98" s="16">
        <f t="shared" si="7"/>
        <v>160.10752688172042</v>
      </c>
    </row>
    <row r="99" spans="1:11" x14ac:dyDescent="0.2">
      <c r="A99" s="6">
        <v>94</v>
      </c>
      <c r="B99" s="6">
        <v>14</v>
      </c>
      <c r="C99" s="15">
        <f t="shared" si="4"/>
        <v>0</v>
      </c>
      <c r="D99" s="15">
        <f t="shared" si="5"/>
        <v>132</v>
      </c>
      <c r="E99" s="7">
        <v>130</v>
      </c>
      <c r="F99" s="16">
        <f t="shared" si="6"/>
        <v>159.78723404255319</v>
      </c>
      <c r="G99" s="16">
        <f t="shared" si="7"/>
        <v>159.78723404255319</v>
      </c>
    </row>
    <row r="100" spans="1:11" x14ac:dyDescent="0.2">
      <c r="A100" s="6">
        <v>95</v>
      </c>
      <c r="B100" s="6">
        <v>15</v>
      </c>
      <c r="C100" s="15">
        <f t="shared" si="4"/>
        <v>0</v>
      </c>
      <c r="D100" s="15">
        <f t="shared" si="5"/>
        <v>132</v>
      </c>
      <c r="E100" s="7">
        <v>130</v>
      </c>
      <c r="F100" s="16">
        <f t="shared" si="6"/>
        <v>159.47368421052633</v>
      </c>
      <c r="G100" s="16">
        <f t="shared" si="7"/>
        <v>159.47368421052633</v>
      </c>
    </row>
    <row r="101" spans="1:11" x14ac:dyDescent="0.2">
      <c r="A101" s="6">
        <v>96</v>
      </c>
      <c r="B101" s="6">
        <v>16</v>
      </c>
      <c r="C101" s="15">
        <f t="shared" si="4"/>
        <v>0</v>
      </c>
      <c r="D101" s="15">
        <f t="shared" si="5"/>
        <v>132</v>
      </c>
      <c r="E101" s="7">
        <v>130</v>
      </c>
      <c r="F101" s="16">
        <f t="shared" si="6"/>
        <v>159.16666666666666</v>
      </c>
      <c r="G101" s="16">
        <f t="shared" si="7"/>
        <v>159.16666666666666</v>
      </c>
    </row>
    <row r="102" spans="1:11" x14ac:dyDescent="0.2">
      <c r="A102" s="6">
        <v>97</v>
      </c>
      <c r="B102" s="6">
        <v>17</v>
      </c>
      <c r="C102" s="15">
        <f t="shared" si="4"/>
        <v>0</v>
      </c>
      <c r="D102" s="15">
        <f t="shared" si="5"/>
        <v>132</v>
      </c>
      <c r="E102" s="7">
        <v>130</v>
      </c>
      <c r="F102" s="16">
        <f t="shared" si="6"/>
        <v>158.86597938144331</v>
      </c>
      <c r="G102" s="16">
        <f t="shared" si="7"/>
        <v>158.86597938144331</v>
      </c>
    </row>
    <row r="103" spans="1:11" x14ac:dyDescent="0.2">
      <c r="A103" s="6">
        <v>98</v>
      </c>
      <c r="B103" s="6">
        <v>18</v>
      </c>
      <c r="C103" s="15">
        <f t="shared" si="4"/>
        <v>0</v>
      </c>
      <c r="D103" s="15">
        <f t="shared" si="5"/>
        <v>132</v>
      </c>
      <c r="E103" s="7">
        <v>130</v>
      </c>
      <c r="F103" s="16">
        <f t="shared" si="6"/>
        <v>158.57142857142858</v>
      </c>
      <c r="G103" s="16">
        <f t="shared" si="7"/>
        <v>158.57142857142858</v>
      </c>
    </row>
    <row r="104" spans="1:11" x14ac:dyDescent="0.2">
      <c r="A104" s="6">
        <v>99</v>
      </c>
      <c r="B104" s="6">
        <v>19</v>
      </c>
      <c r="C104" s="15">
        <f t="shared" si="4"/>
        <v>0</v>
      </c>
      <c r="D104" s="15">
        <f t="shared" si="5"/>
        <v>132</v>
      </c>
      <c r="E104" s="7">
        <v>130</v>
      </c>
      <c r="F104" s="16">
        <f t="shared" si="6"/>
        <v>158.28282828282829</v>
      </c>
      <c r="G104" s="16">
        <f t="shared" si="7"/>
        <v>158.28282828282829</v>
      </c>
    </row>
    <row r="105" spans="1:11" s="9" customFormat="1" x14ac:dyDescent="0.2">
      <c r="A105" s="18">
        <v>100</v>
      </c>
      <c r="B105" s="18">
        <v>20</v>
      </c>
      <c r="C105" s="19">
        <f t="shared" si="4"/>
        <v>26</v>
      </c>
      <c r="D105" s="19">
        <f t="shared" si="5"/>
        <v>158</v>
      </c>
      <c r="E105" s="20">
        <v>130</v>
      </c>
      <c r="F105" s="21">
        <f t="shared" si="6"/>
        <v>158</v>
      </c>
      <c r="G105" s="21">
        <f t="shared" si="7"/>
        <v>158</v>
      </c>
      <c r="I105" s="22"/>
    </row>
    <row r="106" spans="1:11" x14ac:dyDescent="0.2">
      <c r="A106" s="6">
        <v>101</v>
      </c>
      <c r="B106" s="6">
        <v>1</v>
      </c>
      <c r="C106" s="15">
        <f t="shared" si="4"/>
        <v>0</v>
      </c>
      <c r="D106" s="15">
        <f t="shared" si="5"/>
        <v>158</v>
      </c>
      <c r="E106" s="7">
        <v>110</v>
      </c>
      <c r="F106" s="16">
        <f t="shared" si="6"/>
        <v>157.52475247524754</v>
      </c>
      <c r="G106" s="16">
        <f t="shared" si="7"/>
        <v>157.52475247524754</v>
      </c>
    </row>
    <row r="107" spans="1:11" x14ac:dyDescent="0.2">
      <c r="A107" s="6">
        <v>102</v>
      </c>
      <c r="B107" s="6">
        <v>2</v>
      </c>
      <c r="C107" s="15">
        <f t="shared" si="4"/>
        <v>0</v>
      </c>
      <c r="D107" s="15">
        <f t="shared" si="5"/>
        <v>158</v>
      </c>
      <c r="E107" s="7">
        <v>110</v>
      </c>
      <c r="F107" s="16">
        <f t="shared" si="6"/>
        <v>157.05882352941177</v>
      </c>
      <c r="G107" s="16">
        <f t="shared" si="7"/>
        <v>157.05882352941177</v>
      </c>
    </row>
    <row r="108" spans="1:11" x14ac:dyDescent="0.2">
      <c r="A108" s="6">
        <v>103</v>
      </c>
      <c r="B108" s="6">
        <v>3</v>
      </c>
      <c r="C108" s="15">
        <f t="shared" si="4"/>
        <v>0</v>
      </c>
      <c r="D108" s="15">
        <f t="shared" si="5"/>
        <v>158</v>
      </c>
      <c r="E108" s="7">
        <v>110</v>
      </c>
      <c r="F108" s="16">
        <f t="shared" si="6"/>
        <v>156.60194174757282</v>
      </c>
      <c r="G108" s="16">
        <f t="shared" si="7"/>
        <v>156.60194174757282</v>
      </c>
    </row>
    <row r="109" spans="1:11" x14ac:dyDescent="0.2">
      <c r="A109" s="6">
        <v>104</v>
      </c>
      <c r="B109" s="6">
        <v>4</v>
      </c>
      <c r="C109" s="15">
        <f t="shared" si="4"/>
        <v>0</v>
      </c>
      <c r="D109" s="15">
        <f t="shared" si="5"/>
        <v>158</v>
      </c>
      <c r="E109" s="7">
        <v>110</v>
      </c>
      <c r="F109" s="16">
        <f t="shared" si="6"/>
        <v>156.15384615384616</v>
      </c>
      <c r="G109" s="16">
        <f t="shared" si="7"/>
        <v>156.15384615384616</v>
      </c>
    </row>
    <row r="110" spans="1:11" x14ac:dyDescent="0.2">
      <c r="A110" s="6">
        <v>105</v>
      </c>
      <c r="B110" s="6">
        <v>5</v>
      </c>
      <c r="C110" s="15">
        <f t="shared" si="4"/>
        <v>0</v>
      </c>
      <c r="D110" s="15">
        <f t="shared" si="5"/>
        <v>158</v>
      </c>
      <c r="E110" s="7">
        <v>110</v>
      </c>
      <c r="F110" s="16">
        <f t="shared" si="6"/>
        <v>155.71428571428572</v>
      </c>
      <c r="G110" s="16">
        <f t="shared" si="7"/>
        <v>155.71428571428572</v>
      </c>
      <c r="H110" s="11"/>
      <c r="K110" s="11"/>
    </row>
    <row r="111" spans="1:11" x14ac:dyDescent="0.2">
      <c r="A111" s="6">
        <v>106</v>
      </c>
      <c r="B111" s="6">
        <v>6</v>
      </c>
      <c r="C111" s="15">
        <f t="shared" si="4"/>
        <v>0</v>
      </c>
      <c r="D111" s="15">
        <f t="shared" si="5"/>
        <v>158</v>
      </c>
      <c r="E111" s="7">
        <v>110</v>
      </c>
      <c r="F111" s="16">
        <f t="shared" si="6"/>
        <v>155.28301886792454</v>
      </c>
      <c r="G111" s="16">
        <f t="shared" si="7"/>
        <v>155.28301886792454</v>
      </c>
    </row>
    <row r="112" spans="1:11" x14ac:dyDescent="0.2">
      <c r="A112" s="6">
        <v>107</v>
      </c>
      <c r="B112" s="6">
        <v>7</v>
      </c>
      <c r="C112" s="15">
        <f t="shared" si="4"/>
        <v>0</v>
      </c>
      <c r="D112" s="15">
        <f t="shared" si="5"/>
        <v>158</v>
      </c>
      <c r="E112" s="7">
        <v>110</v>
      </c>
      <c r="F112" s="16">
        <f t="shared" si="6"/>
        <v>154.85981308411215</v>
      </c>
      <c r="G112" s="16">
        <f t="shared" si="7"/>
        <v>154.85981308411215</v>
      </c>
    </row>
    <row r="113" spans="1:9" x14ac:dyDescent="0.2">
      <c r="A113" s="6">
        <v>108</v>
      </c>
      <c r="B113" s="6">
        <v>8</v>
      </c>
      <c r="C113" s="15">
        <f t="shared" si="4"/>
        <v>0</v>
      </c>
      <c r="D113" s="15">
        <f t="shared" si="5"/>
        <v>158</v>
      </c>
      <c r="E113" s="7">
        <v>110</v>
      </c>
      <c r="F113" s="16">
        <f t="shared" si="6"/>
        <v>154.44444444444446</v>
      </c>
      <c r="G113" s="16">
        <f t="shared" si="7"/>
        <v>154.44444444444446</v>
      </c>
    </row>
    <row r="114" spans="1:9" x14ac:dyDescent="0.2">
      <c r="A114" s="6">
        <v>109</v>
      </c>
      <c r="B114" s="6">
        <v>9</v>
      </c>
      <c r="C114" s="15">
        <f t="shared" si="4"/>
        <v>0</v>
      </c>
      <c r="D114" s="15">
        <f t="shared" si="5"/>
        <v>158</v>
      </c>
      <c r="E114" s="7">
        <v>110</v>
      </c>
      <c r="F114" s="16">
        <f t="shared" si="6"/>
        <v>154.03669724770643</v>
      </c>
      <c r="G114" s="16">
        <f t="shared" si="7"/>
        <v>154.03669724770643</v>
      </c>
    </row>
    <row r="115" spans="1:9" x14ac:dyDescent="0.2">
      <c r="A115" s="6">
        <v>110</v>
      </c>
      <c r="B115" s="6">
        <v>10</v>
      </c>
      <c r="C115" s="15">
        <f t="shared" si="4"/>
        <v>0</v>
      </c>
      <c r="D115" s="15">
        <f t="shared" si="5"/>
        <v>158</v>
      </c>
      <c r="E115" s="7">
        <v>110</v>
      </c>
      <c r="F115" s="16">
        <f t="shared" si="6"/>
        <v>153.63636363636363</v>
      </c>
      <c r="G115" s="16">
        <f t="shared" si="7"/>
        <v>153.63636363636363</v>
      </c>
    </row>
    <row r="116" spans="1:9" x14ac:dyDescent="0.2">
      <c r="A116" s="6">
        <v>111</v>
      </c>
      <c r="B116" s="6">
        <v>11</v>
      </c>
      <c r="C116" s="15">
        <f t="shared" si="4"/>
        <v>0</v>
      </c>
      <c r="D116" s="15">
        <f t="shared" si="5"/>
        <v>158</v>
      </c>
      <c r="E116" s="7">
        <v>110</v>
      </c>
      <c r="F116" s="16">
        <f t="shared" si="6"/>
        <v>153.24324324324326</v>
      </c>
      <c r="G116" s="16">
        <f t="shared" si="7"/>
        <v>153.24324324324326</v>
      </c>
    </row>
    <row r="117" spans="1:9" x14ac:dyDescent="0.2">
      <c r="A117" s="6">
        <v>112</v>
      </c>
      <c r="B117" s="6">
        <v>12</v>
      </c>
      <c r="C117" s="15">
        <f t="shared" si="4"/>
        <v>0</v>
      </c>
      <c r="D117" s="15">
        <f t="shared" si="5"/>
        <v>158</v>
      </c>
      <c r="E117" s="7">
        <v>110</v>
      </c>
      <c r="F117" s="16">
        <f t="shared" si="6"/>
        <v>152.85714285714286</v>
      </c>
      <c r="G117" s="16">
        <f t="shared" si="7"/>
        <v>152.85714285714286</v>
      </c>
    </row>
    <row r="118" spans="1:9" x14ac:dyDescent="0.2">
      <c r="A118" s="6">
        <v>113</v>
      </c>
      <c r="B118" s="6">
        <v>13</v>
      </c>
      <c r="C118" s="15">
        <f t="shared" si="4"/>
        <v>0</v>
      </c>
      <c r="D118" s="15">
        <f t="shared" si="5"/>
        <v>158</v>
      </c>
      <c r="E118" s="7">
        <v>110</v>
      </c>
      <c r="F118" s="16">
        <f t="shared" si="6"/>
        <v>152.47787610619469</v>
      </c>
      <c r="G118" s="16">
        <f t="shared" si="7"/>
        <v>152.47787610619469</v>
      </c>
    </row>
    <row r="119" spans="1:9" x14ac:dyDescent="0.2">
      <c r="A119" s="6">
        <v>114</v>
      </c>
      <c r="B119" s="6">
        <v>14</v>
      </c>
      <c r="C119" s="15">
        <f t="shared" si="4"/>
        <v>0</v>
      </c>
      <c r="D119" s="15">
        <f t="shared" si="5"/>
        <v>158</v>
      </c>
      <c r="E119" s="7">
        <v>110</v>
      </c>
      <c r="F119" s="16">
        <f t="shared" si="6"/>
        <v>152.10526315789474</v>
      </c>
      <c r="G119" s="16">
        <f t="shared" si="7"/>
        <v>152.10526315789474</v>
      </c>
    </row>
    <row r="120" spans="1:9" x14ac:dyDescent="0.2">
      <c r="A120" s="6">
        <v>115</v>
      </c>
      <c r="B120" s="6">
        <v>15</v>
      </c>
      <c r="C120" s="15">
        <f t="shared" si="4"/>
        <v>0</v>
      </c>
      <c r="D120" s="15">
        <f t="shared" si="5"/>
        <v>158</v>
      </c>
      <c r="E120" s="7">
        <v>110</v>
      </c>
      <c r="F120" s="16">
        <f t="shared" si="6"/>
        <v>151.7391304347826</v>
      </c>
      <c r="G120" s="16">
        <f t="shared" si="7"/>
        <v>151.7391304347826</v>
      </c>
    </row>
    <row r="121" spans="1:9" x14ac:dyDescent="0.2">
      <c r="A121" s="6">
        <v>116</v>
      </c>
      <c r="B121" s="6">
        <v>16</v>
      </c>
      <c r="C121" s="15">
        <f t="shared" si="4"/>
        <v>0</v>
      </c>
      <c r="D121" s="15">
        <f t="shared" si="5"/>
        <v>158</v>
      </c>
      <c r="E121" s="7">
        <v>110</v>
      </c>
      <c r="F121" s="16">
        <f t="shared" si="6"/>
        <v>151.37931034482759</v>
      </c>
      <c r="G121" s="16">
        <f t="shared" si="7"/>
        <v>151.37931034482759</v>
      </c>
    </row>
    <row r="122" spans="1:9" x14ac:dyDescent="0.2">
      <c r="A122" s="6">
        <v>117</v>
      </c>
      <c r="B122" s="6">
        <v>17</v>
      </c>
      <c r="C122" s="15">
        <f t="shared" si="4"/>
        <v>0</v>
      </c>
      <c r="D122" s="15">
        <f t="shared" si="5"/>
        <v>158</v>
      </c>
      <c r="E122" s="7">
        <v>110</v>
      </c>
      <c r="F122" s="16">
        <f t="shared" si="6"/>
        <v>151.02564102564102</v>
      </c>
      <c r="G122" s="16">
        <f t="shared" si="7"/>
        <v>151.02564102564102</v>
      </c>
    </row>
    <row r="123" spans="1:9" x14ac:dyDescent="0.2">
      <c r="A123" s="6">
        <v>118</v>
      </c>
      <c r="B123" s="6">
        <v>18</v>
      </c>
      <c r="C123" s="15">
        <f t="shared" si="4"/>
        <v>0</v>
      </c>
      <c r="D123" s="15">
        <f t="shared" si="5"/>
        <v>158</v>
      </c>
      <c r="E123" s="7">
        <v>110</v>
      </c>
      <c r="F123" s="16">
        <f t="shared" si="6"/>
        <v>150.67796610169492</v>
      </c>
      <c r="G123" s="16">
        <f t="shared" si="7"/>
        <v>150.67796610169492</v>
      </c>
    </row>
    <row r="124" spans="1:9" x14ac:dyDescent="0.2">
      <c r="A124" s="6">
        <v>119</v>
      </c>
      <c r="B124" s="6">
        <v>19</v>
      </c>
      <c r="C124" s="15">
        <f t="shared" si="4"/>
        <v>0</v>
      </c>
      <c r="D124" s="15">
        <f t="shared" si="5"/>
        <v>158</v>
      </c>
      <c r="E124" s="7">
        <v>110</v>
      </c>
      <c r="F124" s="16">
        <f t="shared" si="6"/>
        <v>150.33613445378151</v>
      </c>
      <c r="G124" s="16">
        <f t="shared" si="7"/>
        <v>150.33613445378151</v>
      </c>
    </row>
    <row r="125" spans="1:9" s="9" customFormat="1" x14ac:dyDescent="0.2">
      <c r="A125" s="18">
        <v>120</v>
      </c>
      <c r="B125" s="18">
        <v>20</v>
      </c>
      <c r="C125" s="19">
        <f t="shared" si="4"/>
        <v>22</v>
      </c>
      <c r="D125" s="19">
        <f t="shared" si="5"/>
        <v>180</v>
      </c>
      <c r="E125" s="20">
        <v>110</v>
      </c>
      <c r="F125" s="21">
        <f t="shared" si="6"/>
        <v>150</v>
      </c>
      <c r="G125" s="21">
        <f t="shared" si="7"/>
        <v>150</v>
      </c>
      <c r="I125" s="22"/>
    </row>
    <row r="126" spans="1:9" x14ac:dyDescent="0.2">
      <c r="A126" s="6">
        <v>121</v>
      </c>
      <c r="B126" s="6">
        <v>1</v>
      </c>
      <c r="C126" s="15">
        <f t="shared" si="4"/>
        <v>0</v>
      </c>
      <c r="D126" s="15">
        <f t="shared" si="5"/>
        <v>180</v>
      </c>
      <c r="E126" s="7">
        <v>90</v>
      </c>
      <c r="F126" s="16">
        <f t="shared" si="6"/>
        <v>149.50413223140495</v>
      </c>
      <c r="G126" s="16">
        <f t="shared" si="7"/>
        <v>149.50413223140495</v>
      </c>
    </row>
    <row r="127" spans="1:9" x14ac:dyDescent="0.2">
      <c r="A127" s="6">
        <v>122</v>
      </c>
      <c r="B127" s="6">
        <v>2</v>
      </c>
      <c r="C127" s="15">
        <f t="shared" si="4"/>
        <v>0</v>
      </c>
      <c r="D127" s="15">
        <f t="shared" si="5"/>
        <v>180</v>
      </c>
      <c r="E127" s="7">
        <v>90</v>
      </c>
      <c r="F127" s="16">
        <f t="shared" si="6"/>
        <v>149.01639344262296</v>
      </c>
      <c r="G127" s="16">
        <f t="shared" si="7"/>
        <v>149.01639344262296</v>
      </c>
    </row>
    <row r="128" spans="1:9" x14ac:dyDescent="0.2">
      <c r="A128" s="6">
        <v>123</v>
      </c>
      <c r="B128" s="6">
        <v>3</v>
      </c>
      <c r="C128" s="15">
        <f t="shared" si="4"/>
        <v>0</v>
      </c>
      <c r="D128" s="15">
        <f t="shared" si="5"/>
        <v>180</v>
      </c>
      <c r="E128" s="7">
        <v>90</v>
      </c>
      <c r="F128" s="16">
        <f t="shared" si="6"/>
        <v>148.53658536585365</v>
      </c>
      <c r="G128" s="16">
        <f t="shared" si="7"/>
        <v>148.53658536585365</v>
      </c>
    </row>
    <row r="129" spans="1:11" x14ac:dyDescent="0.2">
      <c r="A129" s="6">
        <v>124</v>
      </c>
      <c r="B129" s="6">
        <v>4</v>
      </c>
      <c r="C129" s="15">
        <f t="shared" si="4"/>
        <v>0</v>
      </c>
      <c r="D129" s="15">
        <f t="shared" si="5"/>
        <v>180</v>
      </c>
      <c r="E129" s="7">
        <v>90</v>
      </c>
      <c r="F129" s="16">
        <f t="shared" si="6"/>
        <v>148.06451612903226</v>
      </c>
      <c r="G129" s="16">
        <f t="shared" si="7"/>
        <v>148.06451612903226</v>
      </c>
    </row>
    <row r="130" spans="1:11" x14ac:dyDescent="0.2">
      <c r="A130" s="6">
        <v>125</v>
      </c>
      <c r="B130" s="6">
        <v>5</v>
      </c>
      <c r="C130" s="15">
        <f t="shared" si="4"/>
        <v>0</v>
      </c>
      <c r="D130" s="15">
        <f t="shared" si="5"/>
        <v>180</v>
      </c>
      <c r="E130" s="7">
        <v>90</v>
      </c>
      <c r="F130" s="16">
        <f t="shared" si="6"/>
        <v>147.6</v>
      </c>
      <c r="G130" s="16">
        <f t="shared" si="7"/>
        <v>147.6</v>
      </c>
    </row>
    <row r="131" spans="1:11" x14ac:dyDescent="0.2">
      <c r="A131" s="6">
        <v>126</v>
      </c>
      <c r="B131" s="6">
        <v>6</v>
      </c>
      <c r="C131" s="15">
        <f t="shared" si="4"/>
        <v>0</v>
      </c>
      <c r="D131" s="15">
        <f t="shared" si="5"/>
        <v>180</v>
      </c>
      <c r="E131" s="7">
        <v>90</v>
      </c>
      <c r="F131" s="16">
        <f t="shared" si="6"/>
        <v>147.14285714285714</v>
      </c>
      <c r="G131" s="16">
        <f t="shared" si="7"/>
        <v>147.14285714285714</v>
      </c>
    </row>
    <row r="132" spans="1:11" x14ac:dyDescent="0.2">
      <c r="A132" s="6">
        <v>127</v>
      </c>
      <c r="B132" s="6">
        <v>7</v>
      </c>
      <c r="C132" s="15">
        <f t="shared" si="4"/>
        <v>0</v>
      </c>
      <c r="D132" s="15">
        <f t="shared" si="5"/>
        <v>180</v>
      </c>
      <c r="E132" s="7">
        <v>90</v>
      </c>
      <c r="F132" s="16">
        <f t="shared" si="6"/>
        <v>146.69291338582678</v>
      </c>
      <c r="G132" s="16">
        <f t="shared" si="7"/>
        <v>146.69291338582678</v>
      </c>
    </row>
    <row r="133" spans="1:11" x14ac:dyDescent="0.2">
      <c r="A133" s="6">
        <v>128</v>
      </c>
      <c r="B133" s="6">
        <v>8</v>
      </c>
      <c r="C133" s="15">
        <f t="shared" si="4"/>
        <v>0</v>
      </c>
      <c r="D133" s="15">
        <f t="shared" si="5"/>
        <v>180</v>
      </c>
      <c r="E133" s="7">
        <v>90</v>
      </c>
      <c r="F133" s="16">
        <f t="shared" si="6"/>
        <v>146.25</v>
      </c>
      <c r="G133" s="16">
        <f t="shared" si="7"/>
        <v>146.25</v>
      </c>
    </row>
    <row r="134" spans="1:11" x14ac:dyDescent="0.2">
      <c r="A134" s="6">
        <v>129</v>
      </c>
      <c r="B134" s="6">
        <v>9</v>
      </c>
      <c r="C134" s="15">
        <f t="shared" ref="C134:C197" si="8">IF(E134=E135,0,B134*E134/100)</f>
        <v>0</v>
      </c>
      <c r="D134" s="15">
        <f t="shared" ref="D134:D197" si="9">D133+C134</f>
        <v>180</v>
      </c>
      <c r="E134" s="7">
        <v>90</v>
      </c>
      <c r="F134" s="16">
        <f t="shared" ref="F134:F197" si="10">IF(C134=0,(D133*$F$5+(B134*$F$5*E134/100))/A134,D134*$F$5/A134)</f>
        <v>145.81395348837211</v>
      </c>
      <c r="G134" s="16">
        <f t="shared" ref="G134:G197" si="11">IF(C134=0,(D133*$G$5+(B134*$G$5*E134/100))/A134,D134*$G$5/A134)</f>
        <v>145.81395348837211</v>
      </c>
    </row>
    <row r="135" spans="1:11" x14ac:dyDescent="0.2">
      <c r="A135" s="6">
        <v>130</v>
      </c>
      <c r="B135" s="6">
        <v>10</v>
      </c>
      <c r="C135" s="15">
        <f t="shared" si="8"/>
        <v>0</v>
      </c>
      <c r="D135" s="15">
        <f t="shared" si="9"/>
        <v>180</v>
      </c>
      <c r="E135" s="7">
        <v>90</v>
      </c>
      <c r="F135" s="16">
        <f t="shared" si="10"/>
        <v>145.38461538461539</v>
      </c>
      <c r="G135" s="16">
        <f t="shared" si="11"/>
        <v>145.38461538461539</v>
      </c>
    </row>
    <row r="136" spans="1:11" x14ac:dyDescent="0.2">
      <c r="A136" s="6">
        <v>131</v>
      </c>
      <c r="B136" s="6">
        <v>11</v>
      </c>
      <c r="C136" s="15">
        <f t="shared" si="8"/>
        <v>0</v>
      </c>
      <c r="D136" s="15">
        <f t="shared" si="9"/>
        <v>180</v>
      </c>
      <c r="E136" s="7">
        <v>90</v>
      </c>
      <c r="F136" s="16">
        <f t="shared" si="10"/>
        <v>144.96183206106869</v>
      </c>
      <c r="G136" s="16">
        <f t="shared" si="11"/>
        <v>144.96183206106869</v>
      </c>
    </row>
    <row r="137" spans="1:11" x14ac:dyDescent="0.2">
      <c r="A137" s="6">
        <v>132</v>
      </c>
      <c r="B137" s="6">
        <v>12</v>
      </c>
      <c r="C137" s="15">
        <f t="shared" si="8"/>
        <v>0</v>
      </c>
      <c r="D137" s="15">
        <f t="shared" si="9"/>
        <v>180</v>
      </c>
      <c r="E137" s="7">
        <v>90</v>
      </c>
      <c r="F137" s="16">
        <f t="shared" si="10"/>
        <v>144.54545454545453</v>
      </c>
      <c r="G137" s="16">
        <f t="shared" si="11"/>
        <v>144.54545454545453</v>
      </c>
    </row>
    <row r="138" spans="1:11" x14ac:dyDescent="0.2">
      <c r="A138" s="6">
        <v>133</v>
      </c>
      <c r="B138" s="6">
        <v>13</v>
      </c>
      <c r="C138" s="15">
        <f t="shared" si="8"/>
        <v>0</v>
      </c>
      <c r="D138" s="15">
        <f t="shared" si="9"/>
        <v>180</v>
      </c>
      <c r="E138" s="7">
        <v>90</v>
      </c>
      <c r="F138" s="16">
        <f t="shared" si="10"/>
        <v>144.13533834586465</v>
      </c>
      <c r="G138" s="16">
        <f t="shared" si="11"/>
        <v>144.13533834586465</v>
      </c>
    </row>
    <row r="139" spans="1:11" x14ac:dyDescent="0.2">
      <c r="A139" s="6">
        <v>134</v>
      </c>
      <c r="B139" s="6">
        <v>14</v>
      </c>
      <c r="C139" s="15">
        <f t="shared" si="8"/>
        <v>0</v>
      </c>
      <c r="D139" s="15">
        <f t="shared" si="9"/>
        <v>180</v>
      </c>
      <c r="E139" s="7">
        <v>90</v>
      </c>
      <c r="F139" s="16">
        <f t="shared" si="10"/>
        <v>143.73134328358208</v>
      </c>
      <c r="G139" s="16">
        <f t="shared" si="11"/>
        <v>143.73134328358208</v>
      </c>
    </row>
    <row r="140" spans="1:11" x14ac:dyDescent="0.2">
      <c r="A140" s="6">
        <v>135</v>
      </c>
      <c r="B140" s="6">
        <v>15</v>
      </c>
      <c r="C140" s="15">
        <f t="shared" si="8"/>
        <v>0</v>
      </c>
      <c r="D140" s="15">
        <f t="shared" si="9"/>
        <v>180</v>
      </c>
      <c r="E140" s="7">
        <v>90</v>
      </c>
      <c r="F140" s="16">
        <f t="shared" si="10"/>
        <v>143.33333333333334</v>
      </c>
      <c r="G140" s="16">
        <f t="shared" si="11"/>
        <v>143.33333333333334</v>
      </c>
      <c r="H140" s="11"/>
      <c r="K140" s="11"/>
    </row>
    <row r="141" spans="1:11" x14ac:dyDescent="0.2">
      <c r="A141" s="6">
        <v>136</v>
      </c>
      <c r="B141" s="6">
        <v>16</v>
      </c>
      <c r="C141" s="15">
        <f t="shared" si="8"/>
        <v>0</v>
      </c>
      <c r="D141" s="15">
        <f t="shared" si="9"/>
        <v>180</v>
      </c>
      <c r="E141" s="7">
        <v>90</v>
      </c>
      <c r="F141" s="16">
        <f t="shared" si="10"/>
        <v>142.94117647058823</v>
      </c>
      <c r="G141" s="16">
        <f t="shared" si="11"/>
        <v>142.94117647058823</v>
      </c>
    </row>
    <row r="142" spans="1:11" x14ac:dyDescent="0.2">
      <c r="A142" s="6">
        <v>137</v>
      </c>
      <c r="B142" s="6">
        <v>17</v>
      </c>
      <c r="C142" s="15">
        <f t="shared" si="8"/>
        <v>0</v>
      </c>
      <c r="D142" s="15">
        <f t="shared" si="9"/>
        <v>180</v>
      </c>
      <c r="E142" s="7">
        <v>90</v>
      </c>
      <c r="F142" s="16">
        <f t="shared" si="10"/>
        <v>142.55474452554745</v>
      </c>
      <c r="G142" s="16">
        <f t="shared" si="11"/>
        <v>142.55474452554745</v>
      </c>
    </row>
    <row r="143" spans="1:11" x14ac:dyDescent="0.2">
      <c r="A143" s="6">
        <v>138</v>
      </c>
      <c r="B143" s="6">
        <v>18</v>
      </c>
      <c r="C143" s="15">
        <f t="shared" si="8"/>
        <v>0</v>
      </c>
      <c r="D143" s="15">
        <f t="shared" si="9"/>
        <v>180</v>
      </c>
      <c r="E143" s="7">
        <v>90</v>
      </c>
      <c r="F143" s="16">
        <f t="shared" si="10"/>
        <v>142.17391304347825</v>
      </c>
      <c r="G143" s="16">
        <f t="shared" si="11"/>
        <v>142.17391304347825</v>
      </c>
    </row>
    <row r="144" spans="1:11" x14ac:dyDescent="0.2">
      <c r="A144" s="6">
        <v>139</v>
      </c>
      <c r="B144" s="6">
        <v>19</v>
      </c>
      <c r="C144" s="15">
        <f t="shared" si="8"/>
        <v>0</v>
      </c>
      <c r="D144" s="15">
        <f t="shared" si="9"/>
        <v>180</v>
      </c>
      <c r="E144" s="7">
        <v>90</v>
      </c>
      <c r="F144" s="16">
        <f t="shared" si="10"/>
        <v>141.79856115107913</v>
      </c>
      <c r="G144" s="16">
        <f t="shared" si="11"/>
        <v>141.79856115107913</v>
      </c>
    </row>
    <row r="145" spans="1:11" s="9" customFormat="1" x14ac:dyDescent="0.2">
      <c r="A145" s="18">
        <v>140</v>
      </c>
      <c r="B145" s="18">
        <v>20</v>
      </c>
      <c r="C145" s="19">
        <f t="shared" si="8"/>
        <v>18</v>
      </c>
      <c r="D145" s="19">
        <f t="shared" si="9"/>
        <v>198</v>
      </c>
      <c r="E145" s="20">
        <v>90</v>
      </c>
      <c r="F145" s="21">
        <f t="shared" si="10"/>
        <v>141.42857142857142</v>
      </c>
      <c r="G145" s="21">
        <f t="shared" si="11"/>
        <v>141.42857142857142</v>
      </c>
      <c r="I145" s="22"/>
    </row>
    <row r="146" spans="1:11" x14ac:dyDescent="0.2">
      <c r="A146" s="6">
        <v>141</v>
      </c>
      <c r="B146" s="6">
        <v>1</v>
      </c>
      <c r="C146" s="15">
        <f t="shared" si="8"/>
        <v>0</v>
      </c>
      <c r="D146" s="15">
        <f t="shared" si="9"/>
        <v>198</v>
      </c>
      <c r="E146" s="7">
        <v>80</v>
      </c>
      <c r="F146" s="16">
        <f t="shared" si="10"/>
        <v>140.99290780141843</v>
      </c>
      <c r="G146" s="16">
        <f t="shared" si="11"/>
        <v>140.99290780141843</v>
      </c>
    </row>
    <row r="147" spans="1:11" x14ac:dyDescent="0.2">
      <c r="A147" s="6">
        <v>142</v>
      </c>
      <c r="B147" s="6">
        <v>2</v>
      </c>
      <c r="C147" s="15">
        <f t="shared" si="8"/>
        <v>0</v>
      </c>
      <c r="D147" s="15">
        <f t="shared" si="9"/>
        <v>198</v>
      </c>
      <c r="E147" s="7">
        <v>80</v>
      </c>
      <c r="F147" s="16">
        <f t="shared" si="10"/>
        <v>140.56338028169014</v>
      </c>
      <c r="G147" s="16">
        <f t="shared" si="11"/>
        <v>140.56338028169014</v>
      </c>
    </row>
    <row r="148" spans="1:11" x14ac:dyDescent="0.2">
      <c r="A148" s="6">
        <v>143</v>
      </c>
      <c r="B148" s="6">
        <v>3</v>
      </c>
      <c r="C148" s="15">
        <f t="shared" si="8"/>
        <v>0</v>
      </c>
      <c r="D148" s="15">
        <f t="shared" si="9"/>
        <v>198</v>
      </c>
      <c r="E148" s="7">
        <v>80</v>
      </c>
      <c r="F148" s="16">
        <f t="shared" si="10"/>
        <v>140.13986013986013</v>
      </c>
      <c r="G148" s="16">
        <f t="shared" si="11"/>
        <v>140.13986013986013</v>
      </c>
    </row>
    <row r="149" spans="1:11" s="9" customFormat="1" x14ac:dyDescent="0.2">
      <c r="A149" s="6">
        <v>144</v>
      </c>
      <c r="B149" s="6">
        <v>4</v>
      </c>
      <c r="C149" s="15">
        <f t="shared" si="8"/>
        <v>0</v>
      </c>
      <c r="D149" s="15">
        <f t="shared" si="9"/>
        <v>198</v>
      </c>
      <c r="E149" s="7">
        <v>80</v>
      </c>
      <c r="F149" s="16">
        <f t="shared" si="10"/>
        <v>139.72222222222223</v>
      </c>
      <c r="G149" s="16">
        <f t="shared" si="11"/>
        <v>139.72222222222223</v>
      </c>
      <c r="I149" s="22"/>
    </row>
    <row r="150" spans="1:11" x14ac:dyDescent="0.2">
      <c r="A150" s="6">
        <v>145</v>
      </c>
      <c r="B150" s="6">
        <v>5</v>
      </c>
      <c r="C150" s="15">
        <f t="shared" si="8"/>
        <v>0</v>
      </c>
      <c r="D150" s="15">
        <f t="shared" si="9"/>
        <v>198</v>
      </c>
      <c r="E150" s="7">
        <v>80</v>
      </c>
      <c r="F150" s="16">
        <f t="shared" si="10"/>
        <v>139.31034482758622</v>
      </c>
      <c r="G150" s="16">
        <f t="shared" si="11"/>
        <v>139.31034482758622</v>
      </c>
    </row>
    <row r="151" spans="1:11" x14ac:dyDescent="0.2">
      <c r="A151" s="6">
        <v>146</v>
      </c>
      <c r="B151" s="6">
        <v>6</v>
      </c>
      <c r="C151" s="15">
        <f t="shared" si="8"/>
        <v>0</v>
      </c>
      <c r="D151" s="15">
        <f t="shared" si="9"/>
        <v>198</v>
      </c>
      <c r="E151" s="7">
        <v>80</v>
      </c>
      <c r="F151" s="16">
        <f t="shared" si="10"/>
        <v>138.9041095890411</v>
      </c>
      <c r="G151" s="16">
        <f t="shared" si="11"/>
        <v>138.9041095890411</v>
      </c>
    </row>
    <row r="152" spans="1:11" x14ac:dyDescent="0.2">
      <c r="A152" s="6">
        <v>147</v>
      </c>
      <c r="B152" s="6">
        <v>7</v>
      </c>
      <c r="C152" s="15">
        <f t="shared" si="8"/>
        <v>0</v>
      </c>
      <c r="D152" s="15">
        <f t="shared" si="9"/>
        <v>198</v>
      </c>
      <c r="E152" s="7">
        <v>80</v>
      </c>
      <c r="F152" s="16">
        <f t="shared" si="10"/>
        <v>138.50340136054422</v>
      </c>
      <c r="G152" s="16">
        <f t="shared" si="11"/>
        <v>138.50340136054422</v>
      </c>
    </row>
    <row r="153" spans="1:11" x14ac:dyDescent="0.2">
      <c r="A153" s="6">
        <v>148</v>
      </c>
      <c r="B153" s="6">
        <v>8</v>
      </c>
      <c r="C153" s="15">
        <f t="shared" si="8"/>
        <v>0</v>
      </c>
      <c r="D153" s="15">
        <f t="shared" si="9"/>
        <v>198</v>
      </c>
      <c r="E153" s="7">
        <v>80</v>
      </c>
      <c r="F153" s="16">
        <f t="shared" si="10"/>
        <v>138.1081081081081</v>
      </c>
      <c r="G153" s="16">
        <f t="shared" si="11"/>
        <v>138.1081081081081</v>
      </c>
    </row>
    <row r="154" spans="1:11" x14ac:dyDescent="0.2">
      <c r="A154" s="6">
        <v>149</v>
      </c>
      <c r="B154" s="6">
        <v>9</v>
      </c>
      <c r="C154" s="15">
        <f t="shared" si="8"/>
        <v>0</v>
      </c>
      <c r="D154" s="15">
        <f t="shared" si="9"/>
        <v>198</v>
      </c>
      <c r="E154" s="7">
        <v>80</v>
      </c>
      <c r="F154" s="16">
        <f t="shared" si="10"/>
        <v>137.71812080536913</v>
      </c>
      <c r="G154" s="16">
        <f t="shared" si="11"/>
        <v>137.71812080536913</v>
      </c>
    </row>
    <row r="155" spans="1:11" x14ac:dyDescent="0.2">
      <c r="A155" s="6">
        <v>150</v>
      </c>
      <c r="B155" s="6">
        <v>10</v>
      </c>
      <c r="C155" s="15">
        <f t="shared" si="8"/>
        <v>0</v>
      </c>
      <c r="D155" s="15">
        <f t="shared" si="9"/>
        <v>198</v>
      </c>
      <c r="E155" s="7">
        <v>80</v>
      </c>
      <c r="F155" s="16">
        <f t="shared" si="10"/>
        <v>137.33333333333334</v>
      </c>
      <c r="G155" s="16">
        <f t="shared" si="11"/>
        <v>137.33333333333334</v>
      </c>
    </row>
    <row r="156" spans="1:11" s="24" customFormat="1" x14ac:dyDescent="0.2">
      <c r="A156" s="6">
        <v>151</v>
      </c>
      <c r="B156" s="6">
        <v>11</v>
      </c>
      <c r="C156" s="15">
        <f t="shared" si="8"/>
        <v>0</v>
      </c>
      <c r="D156" s="15">
        <f t="shared" si="9"/>
        <v>198</v>
      </c>
      <c r="E156" s="7">
        <v>80</v>
      </c>
      <c r="F156" s="16">
        <f t="shared" si="10"/>
        <v>136.95364238410596</v>
      </c>
      <c r="G156" s="16">
        <f t="shared" si="11"/>
        <v>136.95364238410596</v>
      </c>
      <c r="H156" s="17"/>
      <c r="I156" s="23"/>
      <c r="K156" s="17"/>
    </row>
    <row r="157" spans="1:11" x14ac:dyDescent="0.2">
      <c r="A157" s="6">
        <v>152</v>
      </c>
      <c r="B157" s="6">
        <v>12</v>
      </c>
      <c r="C157" s="15">
        <f t="shared" si="8"/>
        <v>0</v>
      </c>
      <c r="D157" s="15">
        <f t="shared" si="9"/>
        <v>198</v>
      </c>
      <c r="E157" s="7">
        <v>80</v>
      </c>
      <c r="F157" s="16">
        <f t="shared" si="10"/>
        <v>136.57894736842104</v>
      </c>
      <c r="G157" s="16">
        <f t="shared" si="11"/>
        <v>136.57894736842104</v>
      </c>
    </row>
    <row r="158" spans="1:11" x14ac:dyDescent="0.2">
      <c r="A158" s="6">
        <v>153</v>
      </c>
      <c r="B158" s="6">
        <v>13</v>
      </c>
      <c r="C158" s="15">
        <f t="shared" si="8"/>
        <v>0</v>
      </c>
      <c r="D158" s="15">
        <f t="shared" si="9"/>
        <v>198</v>
      </c>
      <c r="E158" s="7">
        <v>80</v>
      </c>
      <c r="F158" s="16">
        <f t="shared" si="10"/>
        <v>136.20915032679738</v>
      </c>
      <c r="G158" s="16">
        <f t="shared" si="11"/>
        <v>136.20915032679738</v>
      </c>
    </row>
    <row r="159" spans="1:11" x14ac:dyDescent="0.2">
      <c r="A159" s="6">
        <v>154</v>
      </c>
      <c r="B159" s="6">
        <v>14</v>
      </c>
      <c r="C159" s="15">
        <f t="shared" si="8"/>
        <v>0</v>
      </c>
      <c r="D159" s="15">
        <f t="shared" si="9"/>
        <v>198</v>
      </c>
      <c r="E159" s="7">
        <v>80</v>
      </c>
      <c r="F159" s="16">
        <f t="shared" si="10"/>
        <v>135.84415584415584</v>
      </c>
      <c r="G159" s="16">
        <f t="shared" si="11"/>
        <v>135.84415584415584</v>
      </c>
    </row>
    <row r="160" spans="1:11" x14ac:dyDescent="0.2">
      <c r="A160" s="6">
        <v>155</v>
      </c>
      <c r="B160" s="6">
        <v>15</v>
      </c>
      <c r="C160" s="15">
        <f t="shared" si="8"/>
        <v>0</v>
      </c>
      <c r="D160" s="15">
        <f t="shared" si="9"/>
        <v>198</v>
      </c>
      <c r="E160" s="7">
        <v>80</v>
      </c>
      <c r="F160" s="16">
        <f t="shared" si="10"/>
        <v>135.48387096774192</v>
      </c>
      <c r="G160" s="16">
        <f t="shared" si="11"/>
        <v>135.48387096774192</v>
      </c>
    </row>
    <row r="161" spans="1:11" x14ac:dyDescent="0.2">
      <c r="A161" s="6">
        <v>156</v>
      </c>
      <c r="B161" s="6">
        <v>16</v>
      </c>
      <c r="C161" s="15">
        <f t="shared" si="8"/>
        <v>0</v>
      </c>
      <c r="D161" s="15">
        <f t="shared" si="9"/>
        <v>198</v>
      </c>
      <c r="E161" s="7">
        <v>80</v>
      </c>
      <c r="F161" s="16">
        <f t="shared" si="10"/>
        <v>135.12820512820514</v>
      </c>
      <c r="G161" s="16">
        <f t="shared" si="11"/>
        <v>135.12820512820514</v>
      </c>
    </row>
    <row r="162" spans="1:11" x14ac:dyDescent="0.2">
      <c r="A162" s="6">
        <v>157</v>
      </c>
      <c r="B162" s="6">
        <v>17</v>
      </c>
      <c r="C162" s="15">
        <f t="shared" si="8"/>
        <v>0</v>
      </c>
      <c r="D162" s="15">
        <f t="shared" si="9"/>
        <v>198</v>
      </c>
      <c r="E162" s="7">
        <v>80</v>
      </c>
      <c r="F162" s="16">
        <f t="shared" si="10"/>
        <v>134.77707006369425</v>
      </c>
      <c r="G162" s="16">
        <f t="shared" si="11"/>
        <v>134.77707006369425</v>
      </c>
    </row>
    <row r="163" spans="1:11" x14ac:dyDescent="0.2">
      <c r="A163" s="6">
        <v>158</v>
      </c>
      <c r="B163" s="6">
        <v>18</v>
      </c>
      <c r="C163" s="15">
        <f t="shared" si="8"/>
        <v>0</v>
      </c>
      <c r="D163" s="15">
        <f t="shared" si="9"/>
        <v>198</v>
      </c>
      <c r="E163" s="7">
        <v>80</v>
      </c>
      <c r="F163" s="16">
        <f t="shared" si="10"/>
        <v>134.43037974683546</v>
      </c>
      <c r="G163" s="16">
        <f t="shared" si="11"/>
        <v>134.43037974683546</v>
      </c>
    </row>
    <row r="164" spans="1:11" x14ac:dyDescent="0.2">
      <c r="A164" s="6">
        <v>159</v>
      </c>
      <c r="B164" s="6">
        <v>19</v>
      </c>
      <c r="C164" s="15">
        <f t="shared" si="8"/>
        <v>0</v>
      </c>
      <c r="D164" s="15">
        <f t="shared" si="9"/>
        <v>198</v>
      </c>
      <c r="E164" s="7">
        <v>80</v>
      </c>
      <c r="F164" s="16">
        <f t="shared" si="10"/>
        <v>134.08805031446542</v>
      </c>
      <c r="G164" s="16">
        <f t="shared" si="11"/>
        <v>134.08805031446542</v>
      </c>
    </row>
    <row r="165" spans="1:11" x14ac:dyDescent="0.2">
      <c r="A165" s="6">
        <v>160</v>
      </c>
      <c r="B165" s="6">
        <v>20</v>
      </c>
      <c r="C165" s="15">
        <f t="shared" si="8"/>
        <v>0</v>
      </c>
      <c r="D165" s="15">
        <f t="shared" si="9"/>
        <v>198</v>
      </c>
      <c r="E165" s="7">
        <v>80</v>
      </c>
      <c r="F165" s="16">
        <f t="shared" si="10"/>
        <v>133.75</v>
      </c>
      <c r="G165" s="16">
        <f t="shared" si="11"/>
        <v>133.75</v>
      </c>
    </row>
    <row r="166" spans="1:11" x14ac:dyDescent="0.2">
      <c r="A166" s="6">
        <v>161</v>
      </c>
      <c r="B166" s="6">
        <v>21</v>
      </c>
      <c r="C166" s="15">
        <f t="shared" si="8"/>
        <v>0</v>
      </c>
      <c r="D166" s="15">
        <f t="shared" si="9"/>
        <v>198</v>
      </c>
      <c r="E166" s="7">
        <v>80</v>
      </c>
      <c r="F166" s="16">
        <f t="shared" si="10"/>
        <v>133.41614906832299</v>
      </c>
      <c r="G166" s="16">
        <f t="shared" si="11"/>
        <v>133.41614906832299</v>
      </c>
    </row>
    <row r="167" spans="1:11" x14ac:dyDescent="0.2">
      <c r="A167" s="6">
        <v>162</v>
      </c>
      <c r="B167" s="6">
        <v>22</v>
      </c>
      <c r="C167" s="15">
        <f t="shared" si="8"/>
        <v>0</v>
      </c>
      <c r="D167" s="15">
        <f t="shared" si="9"/>
        <v>198</v>
      </c>
      <c r="E167" s="7">
        <v>80</v>
      </c>
      <c r="F167" s="16">
        <f t="shared" si="10"/>
        <v>133.08641975308643</v>
      </c>
      <c r="G167" s="16">
        <f t="shared" si="11"/>
        <v>133.08641975308643</v>
      </c>
    </row>
    <row r="168" spans="1:11" x14ac:dyDescent="0.2">
      <c r="A168" s="6">
        <v>163</v>
      </c>
      <c r="B168" s="6">
        <v>23</v>
      </c>
      <c r="C168" s="15">
        <f t="shared" si="8"/>
        <v>0</v>
      </c>
      <c r="D168" s="15">
        <f t="shared" si="9"/>
        <v>198</v>
      </c>
      <c r="E168" s="7">
        <v>80</v>
      </c>
      <c r="F168" s="16">
        <f t="shared" si="10"/>
        <v>132.76073619631902</v>
      </c>
      <c r="G168" s="16">
        <f t="shared" si="11"/>
        <v>132.76073619631902</v>
      </c>
    </row>
    <row r="169" spans="1:11" x14ac:dyDescent="0.2">
      <c r="A169" s="6">
        <v>164</v>
      </c>
      <c r="B169" s="6">
        <v>24</v>
      </c>
      <c r="C169" s="15">
        <f t="shared" si="8"/>
        <v>0</v>
      </c>
      <c r="D169" s="15">
        <f t="shared" si="9"/>
        <v>198</v>
      </c>
      <c r="E169" s="7">
        <v>80</v>
      </c>
      <c r="F169" s="16">
        <f t="shared" si="10"/>
        <v>132.4390243902439</v>
      </c>
      <c r="G169" s="16">
        <f t="shared" si="11"/>
        <v>132.4390243902439</v>
      </c>
    </row>
    <row r="170" spans="1:11" x14ac:dyDescent="0.2">
      <c r="A170" s="6">
        <v>165</v>
      </c>
      <c r="B170" s="6">
        <v>25</v>
      </c>
      <c r="C170" s="15">
        <f t="shared" si="8"/>
        <v>0</v>
      </c>
      <c r="D170" s="15">
        <f t="shared" si="9"/>
        <v>198</v>
      </c>
      <c r="E170" s="7">
        <v>80</v>
      </c>
      <c r="F170" s="16">
        <f t="shared" si="10"/>
        <v>132.12121212121212</v>
      </c>
      <c r="G170" s="16">
        <f t="shared" si="11"/>
        <v>132.12121212121212</v>
      </c>
      <c r="H170" s="11"/>
      <c r="K170" s="11"/>
    </row>
    <row r="171" spans="1:11" x14ac:dyDescent="0.2">
      <c r="A171" s="6">
        <v>166</v>
      </c>
      <c r="B171" s="6">
        <v>26</v>
      </c>
      <c r="C171" s="15">
        <f t="shared" si="8"/>
        <v>0</v>
      </c>
      <c r="D171" s="15">
        <f t="shared" si="9"/>
        <v>198</v>
      </c>
      <c r="E171" s="7">
        <v>80</v>
      </c>
      <c r="F171" s="16">
        <f t="shared" si="10"/>
        <v>131.80722891566265</v>
      </c>
      <c r="G171" s="16">
        <f t="shared" si="11"/>
        <v>131.80722891566265</v>
      </c>
    </row>
    <row r="172" spans="1:11" x14ac:dyDescent="0.2">
      <c r="A172" s="6">
        <v>167</v>
      </c>
      <c r="B172" s="6">
        <v>27</v>
      </c>
      <c r="C172" s="15">
        <f t="shared" si="8"/>
        <v>0</v>
      </c>
      <c r="D172" s="15">
        <f t="shared" si="9"/>
        <v>198</v>
      </c>
      <c r="E172" s="7">
        <v>80</v>
      </c>
      <c r="F172" s="16">
        <f t="shared" si="10"/>
        <v>131.49700598802394</v>
      </c>
      <c r="G172" s="16">
        <f t="shared" si="11"/>
        <v>131.49700598802394</v>
      </c>
    </row>
    <row r="173" spans="1:11" x14ac:dyDescent="0.2">
      <c r="A173" s="6">
        <v>168</v>
      </c>
      <c r="B173" s="6">
        <v>28</v>
      </c>
      <c r="C173" s="15">
        <f t="shared" si="8"/>
        <v>0</v>
      </c>
      <c r="D173" s="15">
        <f t="shared" si="9"/>
        <v>198</v>
      </c>
      <c r="E173" s="7">
        <v>80</v>
      </c>
      <c r="F173" s="16">
        <f t="shared" si="10"/>
        <v>131.1904761904762</v>
      </c>
      <c r="G173" s="16">
        <f t="shared" si="11"/>
        <v>131.1904761904762</v>
      </c>
    </row>
    <row r="174" spans="1:11" x14ac:dyDescent="0.2">
      <c r="A174" s="6">
        <v>169</v>
      </c>
      <c r="B174" s="6">
        <v>29</v>
      </c>
      <c r="C174" s="15">
        <f t="shared" si="8"/>
        <v>0</v>
      </c>
      <c r="D174" s="15">
        <f t="shared" si="9"/>
        <v>198</v>
      </c>
      <c r="E174" s="7">
        <v>80</v>
      </c>
      <c r="F174" s="16">
        <f t="shared" si="10"/>
        <v>130.88757396449705</v>
      </c>
      <c r="G174" s="16">
        <f t="shared" si="11"/>
        <v>130.88757396449705</v>
      </c>
    </row>
    <row r="175" spans="1:11" x14ac:dyDescent="0.2">
      <c r="A175" s="6">
        <v>170</v>
      </c>
      <c r="B175" s="6">
        <v>30</v>
      </c>
      <c r="C175" s="15">
        <f t="shared" si="8"/>
        <v>0</v>
      </c>
      <c r="D175" s="15">
        <f t="shared" si="9"/>
        <v>198</v>
      </c>
      <c r="E175" s="7">
        <v>80</v>
      </c>
      <c r="F175" s="16">
        <f t="shared" si="10"/>
        <v>130.58823529411765</v>
      </c>
      <c r="G175" s="16">
        <f t="shared" si="11"/>
        <v>130.58823529411765</v>
      </c>
    </row>
    <row r="176" spans="1:11" x14ac:dyDescent="0.2">
      <c r="A176" s="6">
        <v>171</v>
      </c>
      <c r="B176" s="6">
        <v>31</v>
      </c>
      <c r="C176" s="15">
        <f t="shared" si="8"/>
        <v>0</v>
      </c>
      <c r="D176" s="15">
        <f t="shared" si="9"/>
        <v>198</v>
      </c>
      <c r="E176" s="7">
        <v>80</v>
      </c>
      <c r="F176" s="16">
        <f t="shared" si="10"/>
        <v>130.29239766081872</v>
      </c>
      <c r="G176" s="16">
        <f t="shared" si="11"/>
        <v>130.29239766081872</v>
      </c>
    </row>
    <row r="177" spans="1:9" x14ac:dyDescent="0.2">
      <c r="A177" s="6">
        <v>172</v>
      </c>
      <c r="B177" s="6">
        <v>32</v>
      </c>
      <c r="C177" s="15">
        <f t="shared" si="8"/>
        <v>0</v>
      </c>
      <c r="D177" s="15">
        <f t="shared" si="9"/>
        <v>198</v>
      </c>
      <c r="E177" s="7">
        <v>80</v>
      </c>
      <c r="F177" s="16">
        <f t="shared" si="10"/>
        <v>130</v>
      </c>
      <c r="G177" s="16">
        <f t="shared" si="11"/>
        <v>130</v>
      </c>
    </row>
    <row r="178" spans="1:9" x14ac:dyDescent="0.2">
      <c r="A178" s="6">
        <v>173</v>
      </c>
      <c r="B178" s="6">
        <v>33</v>
      </c>
      <c r="C178" s="15">
        <f t="shared" si="8"/>
        <v>0</v>
      </c>
      <c r="D178" s="15">
        <f t="shared" si="9"/>
        <v>198</v>
      </c>
      <c r="E178" s="7">
        <v>80</v>
      </c>
      <c r="F178" s="16">
        <f t="shared" si="10"/>
        <v>129.71098265895955</v>
      </c>
      <c r="G178" s="16">
        <f t="shared" si="11"/>
        <v>129.71098265895955</v>
      </c>
    </row>
    <row r="179" spans="1:9" x14ac:dyDescent="0.2">
      <c r="A179" s="6">
        <v>174</v>
      </c>
      <c r="B179" s="6">
        <v>34</v>
      </c>
      <c r="C179" s="15">
        <f t="shared" si="8"/>
        <v>0</v>
      </c>
      <c r="D179" s="15">
        <f t="shared" si="9"/>
        <v>198</v>
      </c>
      <c r="E179" s="7">
        <v>80</v>
      </c>
      <c r="F179" s="16">
        <f t="shared" si="10"/>
        <v>129.42528735632183</v>
      </c>
      <c r="G179" s="16">
        <f t="shared" si="11"/>
        <v>129.42528735632183</v>
      </c>
    </row>
    <row r="180" spans="1:9" x14ac:dyDescent="0.2">
      <c r="A180" s="6">
        <v>175</v>
      </c>
      <c r="B180" s="6">
        <v>35</v>
      </c>
      <c r="C180" s="15">
        <f t="shared" si="8"/>
        <v>0</v>
      </c>
      <c r="D180" s="15">
        <f t="shared" si="9"/>
        <v>198</v>
      </c>
      <c r="E180" s="7">
        <v>80</v>
      </c>
      <c r="F180" s="16">
        <f t="shared" si="10"/>
        <v>129.14285714285714</v>
      </c>
      <c r="G180" s="16">
        <f t="shared" si="11"/>
        <v>129.14285714285714</v>
      </c>
    </row>
    <row r="181" spans="1:9" x14ac:dyDescent="0.2">
      <c r="A181" s="6">
        <v>176</v>
      </c>
      <c r="B181" s="6">
        <v>36</v>
      </c>
      <c r="C181" s="15">
        <f t="shared" si="8"/>
        <v>0</v>
      </c>
      <c r="D181" s="15">
        <f t="shared" si="9"/>
        <v>198</v>
      </c>
      <c r="E181" s="7">
        <v>80</v>
      </c>
      <c r="F181" s="16">
        <f t="shared" si="10"/>
        <v>128.86363636363637</v>
      </c>
      <c r="G181" s="16">
        <f t="shared" si="11"/>
        <v>128.86363636363637</v>
      </c>
    </row>
    <row r="182" spans="1:9" x14ac:dyDescent="0.2">
      <c r="A182" s="6">
        <v>177</v>
      </c>
      <c r="B182" s="6">
        <v>37</v>
      </c>
      <c r="C182" s="15">
        <f t="shared" si="8"/>
        <v>0</v>
      </c>
      <c r="D182" s="15">
        <f t="shared" si="9"/>
        <v>198</v>
      </c>
      <c r="E182" s="7">
        <v>80</v>
      </c>
      <c r="F182" s="16">
        <f t="shared" si="10"/>
        <v>128.58757062146893</v>
      </c>
      <c r="G182" s="16">
        <f t="shared" si="11"/>
        <v>128.58757062146893</v>
      </c>
    </row>
    <row r="183" spans="1:9" x14ac:dyDescent="0.2">
      <c r="A183" s="6">
        <v>178</v>
      </c>
      <c r="B183" s="6">
        <v>38</v>
      </c>
      <c r="C183" s="15">
        <f t="shared" si="8"/>
        <v>0</v>
      </c>
      <c r="D183" s="15">
        <f t="shared" si="9"/>
        <v>198</v>
      </c>
      <c r="E183" s="7">
        <v>80</v>
      </c>
      <c r="F183" s="16">
        <f t="shared" si="10"/>
        <v>128.31460674157304</v>
      </c>
      <c r="G183" s="16">
        <f t="shared" si="11"/>
        <v>128.31460674157304</v>
      </c>
    </row>
    <row r="184" spans="1:9" x14ac:dyDescent="0.2">
      <c r="A184" s="6">
        <v>179</v>
      </c>
      <c r="B184" s="6">
        <v>39</v>
      </c>
      <c r="C184" s="15">
        <f t="shared" si="8"/>
        <v>0</v>
      </c>
      <c r="D184" s="15">
        <f t="shared" si="9"/>
        <v>198</v>
      </c>
      <c r="E184" s="7">
        <v>80</v>
      </c>
      <c r="F184" s="16">
        <f t="shared" si="10"/>
        <v>128.04469273743015</v>
      </c>
      <c r="G184" s="16">
        <f t="shared" si="11"/>
        <v>128.04469273743015</v>
      </c>
    </row>
    <row r="185" spans="1:9" s="9" customFormat="1" x14ac:dyDescent="0.2">
      <c r="A185" s="18">
        <v>180</v>
      </c>
      <c r="B185" s="18">
        <v>40</v>
      </c>
      <c r="C185" s="19">
        <f t="shared" si="8"/>
        <v>32</v>
      </c>
      <c r="D185" s="19">
        <f t="shared" si="9"/>
        <v>230</v>
      </c>
      <c r="E185" s="20">
        <v>80</v>
      </c>
      <c r="F185" s="21">
        <f t="shared" si="10"/>
        <v>127.77777777777777</v>
      </c>
      <c r="G185" s="21">
        <f t="shared" si="11"/>
        <v>127.77777777777777</v>
      </c>
      <c r="I185" s="22"/>
    </row>
    <row r="186" spans="1:9" x14ac:dyDescent="0.2">
      <c r="A186" s="6">
        <v>181</v>
      </c>
      <c r="B186" s="6">
        <v>1</v>
      </c>
      <c r="C186" s="15">
        <f t="shared" si="8"/>
        <v>0</v>
      </c>
      <c r="D186" s="15">
        <f t="shared" si="9"/>
        <v>230</v>
      </c>
      <c r="E186" s="7">
        <v>75</v>
      </c>
      <c r="F186" s="16">
        <f t="shared" si="10"/>
        <v>127.48618784530387</v>
      </c>
      <c r="G186" s="16">
        <f t="shared" si="11"/>
        <v>127.48618784530387</v>
      </c>
    </row>
    <row r="187" spans="1:9" x14ac:dyDescent="0.2">
      <c r="A187" s="6">
        <v>182</v>
      </c>
      <c r="B187" s="6">
        <v>2</v>
      </c>
      <c r="C187" s="15">
        <f t="shared" si="8"/>
        <v>0</v>
      </c>
      <c r="D187" s="15">
        <f t="shared" si="9"/>
        <v>230</v>
      </c>
      <c r="E187" s="7">
        <v>75</v>
      </c>
      <c r="F187" s="16">
        <f t="shared" si="10"/>
        <v>127.1978021978022</v>
      </c>
      <c r="G187" s="16">
        <f t="shared" si="11"/>
        <v>127.1978021978022</v>
      </c>
    </row>
    <row r="188" spans="1:9" x14ac:dyDescent="0.2">
      <c r="A188" s="6">
        <v>183</v>
      </c>
      <c r="B188" s="6">
        <v>3</v>
      </c>
      <c r="C188" s="15">
        <f t="shared" si="8"/>
        <v>0</v>
      </c>
      <c r="D188" s="15">
        <f t="shared" si="9"/>
        <v>230</v>
      </c>
      <c r="E188" s="7">
        <v>75</v>
      </c>
      <c r="F188" s="16">
        <f t="shared" si="10"/>
        <v>126.91256830601093</v>
      </c>
      <c r="G188" s="16">
        <f t="shared" si="11"/>
        <v>126.91256830601093</v>
      </c>
    </row>
    <row r="189" spans="1:9" x14ac:dyDescent="0.2">
      <c r="A189" s="6">
        <v>184</v>
      </c>
      <c r="B189" s="6">
        <v>4</v>
      </c>
      <c r="C189" s="15">
        <f t="shared" si="8"/>
        <v>0</v>
      </c>
      <c r="D189" s="15">
        <f t="shared" si="9"/>
        <v>230</v>
      </c>
      <c r="E189" s="7">
        <v>75</v>
      </c>
      <c r="F189" s="16">
        <f t="shared" si="10"/>
        <v>126.6304347826087</v>
      </c>
      <c r="G189" s="16">
        <f t="shared" si="11"/>
        <v>126.6304347826087</v>
      </c>
    </row>
    <row r="190" spans="1:9" x14ac:dyDescent="0.2">
      <c r="A190" s="6">
        <v>185</v>
      </c>
      <c r="B190" s="6">
        <v>5</v>
      </c>
      <c r="C190" s="15">
        <f t="shared" si="8"/>
        <v>0</v>
      </c>
      <c r="D190" s="15">
        <f t="shared" si="9"/>
        <v>230</v>
      </c>
      <c r="E190" s="7">
        <v>75</v>
      </c>
      <c r="F190" s="16">
        <f t="shared" si="10"/>
        <v>126.35135135135135</v>
      </c>
      <c r="G190" s="16">
        <f t="shared" si="11"/>
        <v>126.35135135135135</v>
      </c>
    </row>
    <row r="191" spans="1:9" x14ac:dyDescent="0.2">
      <c r="A191" s="6">
        <v>186</v>
      </c>
      <c r="B191" s="6">
        <v>6</v>
      </c>
      <c r="C191" s="15">
        <f t="shared" si="8"/>
        <v>0</v>
      </c>
      <c r="D191" s="15">
        <f t="shared" si="9"/>
        <v>230</v>
      </c>
      <c r="E191" s="7">
        <v>75</v>
      </c>
      <c r="F191" s="16">
        <f t="shared" si="10"/>
        <v>126.0752688172043</v>
      </c>
      <c r="G191" s="16">
        <f t="shared" si="11"/>
        <v>126.0752688172043</v>
      </c>
    </row>
    <row r="192" spans="1:9" x14ac:dyDescent="0.2">
      <c r="A192" s="6">
        <v>187</v>
      </c>
      <c r="B192" s="6">
        <v>7</v>
      </c>
      <c r="C192" s="15">
        <f t="shared" si="8"/>
        <v>0</v>
      </c>
      <c r="D192" s="15">
        <f t="shared" si="9"/>
        <v>230</v>
      </c>
      <c r="E192" s="7">
        <v>75</v>
      </c>
      <c r="F192" s="16">
        <f t="shared" si="10"/>
        <v>125.80213903743315</v>
      </c>
      <c r="G192" s="16">
        <f t="shared" si="11"/>
        <v>125.80213903743315</v>
      </c>
    </row>
    <row r="193" spans="1:7" x14ac:dyDescent="0.2">
      <c r="A193" s="6">
        <v>188</v>
      </c>
      <c r="B193" s="6">
        <v>8</v>
      </c>
      <c r="C193" s="15">
        <f t="shared" si="8"/>
        <v>0</v>
      </c>
      <c r="D193" s="15">
        <f t="shared" si="9"/>
        <v>230</v>
      </c>
      <c r="E193" s="7">
        <v>75</v>
      </c>
      <c r="F193" s="16">
        <f t="shared" si="10"/>
        <v>125.53191489361703</v>
      </c>
      <c r="G193" s="16">
        <f t="shared" si="11"/>
        <v>125.53191489361703</v>
      </c>
    </row>
    <row r="194" spans="1:7" x14ac:dyDescent="0.2">
      <c r="A194" s="6">
        <v>189</v>
      </c>
      <c r="B194" s="6">
        <v>9</v>
      </c>
      <c r="C194" s="15">
        <f t="shared" si="8"/>
        <v>0</v>
      </c>
      <c r="D194" s="15">
        <f t="shared" si="9"/>
        <v>230</v>
      </c>
      <c r="E194" s="7">
        <v>75</v>
      </c>
      <c r="F194" s="16">
        <f t="shared" si="10"/>
        <v>125.26455026455027</v>
      </c>
      <c r="G194" s="16">
        <f t="shared" si="11"/>
        <v>125.26455026455027</v>
      </c>
    </row>
    <row r="195" spans="1:7" x14ac:dyDescent="0.2">
      <c r="A195" s="6">
        <v>190</v>
      </c>
      <c r="B195" s="6">
        <v>10</v>
      </c>
      <c r="C195" s="15">
        <f t="shared" si="8"/>
        <v>0</v>
      </c>
      <c r="D195" s="15">
        <f t="shared" si="9"/>
        <v>230</v>
      </c>
      <c r="E195" s="7">
        <v>75</v>
      </c>
      <c r="F195" s="16">
        <f t="shared" si="10"/>
        <v>125</v>
      </c>
      <c r="G195" s="16">
        <f t="shared" si="11"/>
        <v>125</v>
      </c>
    </row>
    <row r="196" spans="1:7" x14ac:dyDescent="0.2">
      <c r="A196" s="6">
        <v>191</v>
      </c>
      <c r="B196" s="6">
        <v>11</v>
      </c>
      <c r="C196" s="15">
        <f t="shared" si="8"/>
        <v>0</v>
      </c>
      <c r="D196" s="15">
        <f t="shared" si="9"/>
        <v>230</v>
      </c>
      <c r="E196" s="7">
        <v>75</v>
      </c>
      <c r="F196" s="16">
        <f t="shared" si="10"/>
        <v>124.73821989528795</v>
      </c>
      <c r="G196" s="16">
        <f t="shared" si="11"/>
        <v>124.73821989528795</v>
      </c>
    </row>
    <row r="197" spans="1:7" x14ac:dyDescent="0.2">
      <c r="A197" s="6">
        <v>192</v>
      </c>
      <c r="B197" s="6">
        <v>12</v>
      </c>
      <c r="C197" s="15">
        <f t="shared" si="8"/>
        <v>0</v>
      </c>
      <c r="D197" s="15">
        <f t="shared" si="9"/>
        <v>230</v>
      </c>
      <c r="E197" s="7">
        <v>75</v>
      </c>
      <c r="F197" s="16">
        <f t="shared" si="10"/>
        <v>124.47916666666667</v>
      </c>
      <c r="G197" s="16">
        <f t="shared" si="11"/>
        <v>124.47916666666667</v>
      </c>
    </row>
    <row r="198" spans="1:7" x14ac:dyDescent="0.2">
      <c r="A198" s="6">
        <v>193</v>
      </c>
      <c r="B198" s="6">
        <v>13</v>
      </c>
      <c r="C198" s="15">
        <f t="shared" ref="C198:C261" si="12">IF(E198=E199,0,B198*E198/100)</f>
        <v>0</v>
      </c>
      <c r="D198" s="15">
        <f t="shared" ref="D198:D261" si="13">D197+C198</f>
        <v>230</v>
      </c>
      <c r="E198" s="7">
        <v>75</v>
      </c>
      <c r="F198" s="16">
        <f t="shared" ref="F198:F261" si="14">IF(C198=0,(D197*$F$5+(B198*$F$5*E198/100))/A198,D198*$F$5/A198)</f>
        <v>124.22279792746114</v>
      </c>
      <c r="G198" s="16">
        <f t="shared" ref="G198:G261" si="15">IF(C198=0,(D197*$G$5+(B198*$G$5*E198/100))/A198,D198*$G$5/A198)</f>
        <v>124.22279792746114</v>
      </c>
    </row>
    <row r="199" spans="1:7" x14ac:dyDescent="0.2">
      <c r="A199" s="6">
        <v>194</v>
      </c>
      <c r="B199" s="6">
        <v>14</v>
      </c>
      <c r="C199" s="15">
        <f t="shared" si="12"/>
        <v>0</v>
      </c>
      <c r="D199" s="15">
        <f t="shared" si="13"/>
        <v>230</v>
      </c>
      <c r="E199" s="7">
        <v>75</v>
      </c>
      <c r="F199" s="16">
        <f t="shared" si="14"/>
        <v>123.96907216494846</v>
      </c>
      <c r="G199" s="16">
        <f t="shared" si="15"/>
        <v>123.96907216494846</v>
      </c>
    </row>
    <row r="200" spans="1:7" x14ac:dyDescent="0.2">
      <c r="A200" s="6">
        <v>195</v>
      </c>
      <c r="B200" s="6">
        <v>15</v>
      </c>
      <c r="C200" s="15">
        <f t="shared" si="12"/>
        <v>0</v>
      </c>
      <c r="D200" s="15">
        <f t="shared" si="13"/>
        <v>230</v>
      </c>
      <c r="E200" s="7">
        <v>75</v>
      </c>
      <c r="F200" s="16">
        <f t="shared" si="14"/>
        <v>123.71794871794872</v>
      </c>
      <c r="G200" s="16">
        <f t="shared" si="15"/>
        <v>123.71794871794872</v>
      </c>
    </row>
    <row r="201" spans="1:7" x14ac:dyDescent="0.2">
      <c r="A201" s="6">
        <v>196</v>
      </c>
      <c r="B201" s="6">
        <v>16</v>
      </c>
      <c r="C201" s="15">
        <f t="shared" si="12"/>
        <v>0</v>
      </c>
      <c r="D201" s="15">
        <f t="shared" si="13"/>
        <v>230</v>
      </c>
      <c r="E201" s="7">
        <v>75</v>
      </c>
      <c r="F201" s="16">
        <f t="shared" si="14"/>
        <v>123.46938775510205</v>
      </c>
      <c r="G201" s="16">
        <f t="shared" si="15"/>
        <v>123.46938775510205</v>
      </c>
    </row>
    <row r="202" spans="1:7" x14ac:dyDescent="0.2">
      <c r="A202" s="6">
        <v>197</v>
      </c>
      <c r="B202" s="6">
        <v>17</v>
      </c>
      <c r="C202" s="15">
        <f t="shared" si="12"/>
        <v>0</v>
      </c>
      <c r="D202" s="15">
        <f t="shared" si="13"/>
        <v>230</v>
      </c>
      <c r="E202" s="7">
        <v>75</v>
      </c>
      <c r="F202" s="16">
        <f t="shared" si="14"/>
        <v>123.22335025380711</v>
      </c>
      <c r="G202" s="16">
        <f t="shared" si="15"/>
        <v>123.22335025380711</v>
      </c>
    </row>
    <row r="203" spans="1:7" x14ac:dyDescent="0.2">
      <c r="A203" s="6">
        <v>198</v>
      </c>
      <c r="B203" s="6">
        <v>18</v>
      </c>
      <c r="C203" s="15">
        <f t="shared" si="12"/>
        <v>0</v>
      </c>
      <c r="D203" s="15">
        <f t="shared" si="13"/>
        <v>230</v>
      </c>
      <c r="E203" s="7">
        <v>75</v>
      </c>
      <c r="F203" s="16">
        <f t="shared" si="14"/>
        <v>122.97979797979798</v>
      </c>
      <c r="G203" s="16">
        <f t="shared" si="15"/>
        <v>122.97979797979798</v>
      </c>
    </row>
    <row r="204" spans="1:7" x14ac:dyDescent="0.2">
      <c r="A204" s="6">
        <v>199</v>
      </c>
      <c r="B204" s="6">
        <v>19</v>
      </c>
      <c r="C204" s="15">
        <f t="shared" si="12"/>
        <v>0</v>
      </c>
      <c r="D204" s="15">
        <f t="shared" si="13"/>
        <v>230</v>
      </c>
      <c r="E204" s="7">
        <v>75</v>
      </c>
      <c r="F204" s="16">
        <f t="shared" si="14"/>
        <v>122.73869346733669</v>
      </c>
      <c r="G204" s="16">
        <f t="shared" si="15"/>
        <v>122.73869346733669</v>
      </c>
    </row>
    <row r="205" spans="1:7" x14ac:dyDescent="0.2">
      <c r="A205" s="6">
        <v>200</v>
      </c>
      <c r="B205" s="6">
        <v>20</v>
      </c>
      <c r="C205" s="15">
        <f t="shared" si="12"/>
        <v>0</v>
      </c>
      <c r="D205" s="15">
        <f t="shared" si="13"/>
        <v>230</v>
      </c>
      <c r="E205" s="7">
        <v>75</v>
      </c>
      <c r="F205" s="16">
        <f t="shared" si="14"/>
        <v>122.5</v>
      </c>
      <c r="G205" s="16">
        <f t="shared" si="15"/>
        <v>122.5</v>
      </c>
    </row>
    <row r="206" spans="1:7" x14ac:dyDescent="0.2">
      <c r="A206" s="6">
        <v>201</v>
      </c>
      <c r="B206" s="6">
        <v>21</v>
      </c>
      <c r="C206" s="15">
        <f t="shared" si="12"/>
        <v>0</v>
      </c>
      <c r="D206" s="15">
        <f t="shared" si="13"/>
        <v>230</v>
      </c>
      <c r="E206" s="7">
        <v>75</v>
      </c>
      <c r="F206" s="16">
        <f t="shared" si="14"/>
        <v>122.2636815920398</v>
      </c>
      <c r="G206" s="16">
        <f t="shared" si="15"/>
        <v>122.2636815920398</v>
      </c>
    </row>
    <row r="207" spans="1:7" x14ac:dyDescent="0.2">
      <c r="A207" s="6">
        <v>202</v>
      </c>
      <c r="B207" s="6">
        <v>22</v>
      </c>
      <c r="C207" s="15">
        <f t="shared" si="12"/>
        <v>0</v>
      </c>
      <c r="D207" s="15">
        <f t="shared" si="13"/>
        <v>230</v>
      </c>
      <c r="E207" s="7">
        <v>75</v>
      </c>
      <c r="F207" s="16">
        <f t="shared" si="14"/>
        <v>122.02970297029702</v>
      </c>
      <c r="G207" s="16">
        <f t="shared" si="15"/>
        <v>122.02970297029702</v>
      </c>
    </row>
    <row r="208" spans="1:7" x14ac:dyDescent="0.2">
      <c r="A208" s="6">
        <v>203</v>
      </c>
      <c r="B208" s="6">
        <v>23</v>
      </c>
      <c r="C208" s="15">
        <f t="shared" si="12"/>
        <v>0</v>
      </c>
      <c r="D208" s="15">
        <f t="shared" si="13"/>
        <v>230</v>
      </c>
      <c r="E208" s="7">
        <v>75</v>
      </c>
      <c r="F208" s="16">
        <f t="shared" si="14"/>
        <v>121.79802955665025</v>
      </c>
      <c r="G208" s="16">
        <f t="shared" si="15"/>
        <v>121.79802955665025</v>
      </c>
    </row>
    <row r="209" spans="1:11" x14ac:dyDescent="0.2">
      <c r="A209" s="6">
        <v>204</v>
      </c>
      <c r="B209" s="6">
        <v>24</v>
      </c>
      <c r="C209" s="15">
        <f t="shared" si="12"/>
        <v>0</v>
      </c>
      <c r="D209" s="15">
        <f t="shared" si="13"/>
        <v>230</v>
      </c>
      <c r="E209" s="7">
        <v>75</v>
      </c>
      <c r="F209" s="16">
        <f t="shared" si="14"/>
        <v>121.56862745098039</v>
      </c>
      <c r="G209" s="16">
        <f t="shared" si="15"/>
        <v>121.56862745098039</v>
      </c>
    </row>
    <row r="210" spans="1:11" x14ac:dyDescent="0.2">
      <c r="A210" s="6">
        <v>205</v>
      </c>
      <c r="B210" s="6">
        <v>25</v>
      </c>
      <c r="C210" s="15">
        <f t="shared" si="12"/>
        <v>0</v>
      </c>
      <c r="D210" s="15">
        <f t="shared" si="13"/>
        <v>230</v>
      </c>
      <c r="E210" s="7">
        <v>75</v>
      </c>
      <c r="F210" s="16">
        <f t="shared" si="14"/>
        <v>121.34146341463415</v>
      </c>
      <c r="G210" s="16">
        <f t="shared" si="15"/>
        <v>121.34146341463415</v>
      </c>
    </row>
    <row r="211" spans="1:11" x14ac:dyDescent="0.2">
      <c r="A211" s="6">
        <v>206</v>
      </c>
      <c r="B211" s="6">
        <v>26</v>
      </c>
      <c r="C211" s="15">
        <f t="shared" si="12"/>
        <v>0</v>
      </c>
      <c r="D211" s="15">
        <f t="shared" si="13"/>
        <v>230</v>
      </c>
      <c r="E211" s="7">
        <v>75</v>
      </c>
      <c r="F211" s="16">
        <f t="shared" si="14"/>
        <v>121.11650485436893</v>
      </c>
      <c r="G211" s="16">
        <f t="shared" si="15"/>
        <v>121.11650485436893</v>
      </c>
    </row>
    <row r="212" spans="1:11" x14ac:dyDescent="0.2">
      <c r="A212" s="6">
        <v>207</v>
      </c>
      <c r="B212" s="6">
        <v>27</v>
      </c>
      <c r="C212" s="15">
        <f t="shared" si="12"/>
        <v>0</v>
      </c>
      <c r="D212" s="15">
        <f t="shared" si="13"/>
        <v>230</v>
      </c>
      <c r="E212" s="7">
        <v>75</v>
      </c>
      <c r="F212" s="16">
        <f t="shared" si="14"/>
        <v>120.89371980676329</v>
      </c>
      <c r="G212" s="16">
        <f t="shared" si="15"/>
        <v>120.89371980676329</v>
      </c>
    </row>
    <row r="213" spans="1:11" x14ac:dyDescent="0.2">
      <c r="A213" s="6">
        <v>208</v>
      </c>
      <c r="B213" s="6">
        <v>28</v>
      </c>
      <c r="C213" s="15">
        <f t="shared" si="12"/>
        <v>0</v>
      </c>
      <c r="D213" s="15">
        <f t="shared" si="13"/>
        <v>230</v>
      </c>
      <c r="E213" s="7">
        <v>75</v>
      </c>
      <c r="F213" s="16">
        <f t="shared" si="14"/>
        <v>120.67307692307692</v>
      </c>
      <c r="G213" s="16">
        <f t="shared" si="15"/>
        <v>120.67307692307692</v>
      </c>
    </row>
    <row r="214" spans="1:11" x14ac:dyDescent="0.2">
      <c r="A214" s="6">
        <v>209</v>
      </c>
      <c r="B214" s="6">
        <v>29</v>
      </c>
      <c r="C214" s="15">
        <f t="shared" si="12"/>
        <v>0</v>
      </c>
      <c r="D214" s="15">
        <f t="shared" si="13"/>
        <v>230</v>
      </c>
      <c r="E214" s="7">
        <v>75</v>
      </c>
      <c r="F214" s="16">
        <f t="shared" si="14"/>
        <v>120.45454545454545</v>
      </c>
      <c r="G214" s="16">
        <f t="shared" si="15"/>
        <v>120.45454545454545</v>
      </c>
    </row>
    <row r="215" spans="1:11" x14ac:dyDescent="0.2">
      <c r="A215" s="6">
        <v>210</v>
      </c>
      <c r="B215" s="6">
        <v>30</v>
      </c>
      <c r="C215" s="15">
        <f t="shared" si="12"/>
        <v>0</v>
      </c>
      <c r="D215" s="15">
        <f t="shared" si="13"/>
        <v>230</v>
      </c>
      <c r="E215" s="7">
        <v>75</v>
      </c>
      <c r="F215" s="16">
        <f t="shared" si="14"/>
        <v>120.23809523809524</v>
      </c>
      <c r="G215" s="16">
        <f t="shared" si="15"/>
        <v>120.23809523809524</v>
      </c>
      <c r="H215" s="11"/>
      <c r="K215" s="11"/>
    </row>
    <row r="216" spans="1:11" x14ac:dyDescent="0.2">
      <c r="A216" s="6">
        <v>211</v>
      </c>
      <c r="B216" s="6">
        <v>31</v>
      </c>
      <c r="C216" s="15">
        <f t="shared" si="12"/>
        <v>0</v>
      </c>
      <c r="D216" s="15">
        <f t="shared" si="13"/>
        <v>230</v>
      </c>
      <c r="E216" s="7">
        <v>75</v>
      </c>
      <c r="F216" s="16">
        <f t="shared" si="14"/>
        <v>120.02369668246446</v>
      </c>
      <c r="G216" s="16">
        <f t="shared" si="15"/>
        <v>120.02369668246446</v>
      </c>
    </row>
    <row r="217" spans="1:11" x14ac:dyDescent="0.2">
      <c r="A217" s="6">
        <v>212</v>
      </c>
      <c r="B217" s="6">
        <v>32</v>
      </c>
      <c r="C217" s="15">
        <f t="shared" si="12"/>
        <v>0</v>
      </c>
      <c r="D217" s="15">
        <f t="shared" si="13"/>
        <v>230</v>
      </c>
      <c r="E217" s="7">
        <v>75</v>
      </c>
      <c r="F217" s="16">
        <f t="shared" si="14"/>
        <v>119.81132075471699</v>
      </c>
      <c r="G217" s="16">
        <f t="shared" si="15"/>
        <v>119.81132075471699</v>
      </c>
    </row>
    <row r="218" spans="1:11" x14ac:dyDescent="0.2">
      <c r="A218" s="6">
        <v>213</v>
      </c>
      <c r="B218" s="6">
        <v>33</v>
      </c>
      <c r="C218" s="15">
        <f t="shared" si="12"/>
        <v>0</v>
      </c>
      <c r="D218" s="15">
        <f t="shared" si="13"/>
        <v>230</v>
      </c>
      <c r="E218" s="7">
        <v>75</v>
      </c>
      <c r="F218" s="16">
        <f t="shared" si="14"/>
        <v>119.60093896713614</v>
      </c>
      <c r="G218" s="16">
        <f t="shared" si="15"/>
        <v>119.60093896713614</v>
      </c>
    </row>
    <row r="219" spans="1:11" x14ac:dyDescent="0.2">
      <c r="A219" s="6">
        <v>214</v>
      </c>
      <c r="B219" s="6">
        <v>34</v>
      </c>
      <c r="C219" s="15">
        <f t="shared" si="12"/>
        <v>0</v>
      </c>
      <c r="D219" s="15">
        <f t="shared" si="13"/>
        <v>230</v>
      </c>
      <c r="E219" s="7">
        <v>75</v>
      </c>
      <c r="F219" s="16">
        <f t="shared" si="14"/>
        <v>119.39252336448598</v>
      </c>
      <c r="G219" s="16">
        <f t="shared" si="15"/>
        <v>119.39252336448598</v>
      </c>
    </row>
    <row r="220" spans="1:11" x14ac:dyDescent="0.2">
      <c r="A220" s="6">
        <v>215</v>
      </c>
      <c r="B220" s="6">
        <v>35</v>
      </c>
      <c r="C220" s="15">
        <f t="shared" si="12"/>
        <v>0</v>
      </c>
      <c r="D220" s="15">
        <f t="shared" si="13"/>
        <v>230</v>
      </c>
      <c r="E220" s="7">
        <v>75</v>
      </c>
      <c r="F220" s="16">
        <f t="shared" si="14"/>
        <v>119.18604651162791</v>
      </c>
      <c r="G220" s="16">
        <f t="shared" si="15"/>
        <v>119.18604651162791</v>
      </c>
    </row>
    <row r="221" spans="1:11" x14ac:dyDescent="0.2">
      <c r="A221" s="6">
        <v>216</v>
      </c>
      <c r="B221" s="6">
        <v>36</v>
      </c>
      <c r="C221" s="15">
        <f t="shared" si="12"/>
        <v>0</v>
      </c>
      <c r="D221" s="15">
        <f t="shared" si="13"/>
        <v>230</v>
      </c>
      <c r="E221" s="7">
        <v>75</v>
      </c>
      <c r="F221" s="16">
        <f t="shared" si="14"/>
        <v>118.98148148148148</v>
      </c>
      <c r="G221" s="16">
        <f t="shared" si="15"/>
        <v>118.98148148148148</v>
      </c>
    </row>
    <row r="222" spans="1:11" x14ac:dyDescent="0.2">
      <c r="A222" s="6">
        <v>217</v>
      </c>
      <c r="B222" s="6">
        <v>37</v>
      </c>
      <c r="C222" s="15">
        <f t="shared" si="12"/>
        <v>0</v>
      </c>
      <c r="D222" s="15">
        <f t="shared" si="13"/>
        <v>230</v>
      </c>
      <c r="E222" s="7">
        <v>75</v>
      </c>
      <c r="F222" s="16">
        <f t="shared" si="14"/>
        <v>118.77880184331798</v>
      </c>
      <c r="G222" s="16">
        <f t="shared" si="15"/>
        <v>118.77880184331798</v>
      </c>
    </row>
    <row r="223" spans="1:11" x14ac:dyDescent="0.2">
      <c r="A223" s="6">
        <v>218</v>
      </c>
      <c r="B223" s="6">
        <v>38</v>
      </c>
      <c r="C223" s="15">
        <f t="shared" si="12"/>
        <v>0</v>
      </c>
      <c r="D223" s="15">
        <f t="shared" si="13"/>
        <v>230</v>
      </c>
      <c r="E223" s="7">
        <v>75</v>
      </c>
      <c r="F223" s="16">
        <f t="shared" si="14"/>
        <v>118.57798165137615</v>
      </c>
      <c r="G223" s="16">
        <f t="shared" si="15"/>
        <v>118.57798165137615</v>
      </c>
    </row>
    <row r="224" spans="1:11" x14ac:dyDescent="0.2">
      <c r="A224" s="6">
        <v>219</v>
      </c>
      <c r="B224" s="6">
        <v>39</v>
      </c>
      <c r="C224" s="15">
        <f t="shared" si="12"/>
        <v>0</v>
      </c>
      <c r="D224" s="15">
        <f t="shared" si="13"/>
        <v>230</v>
      </c>
      <c r="E224" s="7">
        <v>75</v>
      </c>
      <c r="F224" s="16">
        <f t="shared" si="14"/>
        <v>118.37899543378995</v>
      </c>
      <c r="G224" s="16">
        <f t="shared" si="15"/>
        <v>118.37899543378995</v>
      </c>
    </row>
    <row r="225" spans="1:9" s="9" customFormat="1" x14ac:dyDescent="0.2">
      <c r="A225" s="18">
        <v>220</v>
      </c>
      <c r="B225" s="18">
        <v>40</v>
      </c>
      <c r="C225" s="19">
        <f t="shared" si="12"/>
        <v>30</v>
      </c>
      <c r="D225" s="19">
        <f t="shared" si="13"/>
        <v>260</v>
      </c>
      <c r="E225" s="20">
        <v>75</v>
      </c>
      <c r="F225" s="21">
        <f t="shared" si="14"/>
        <v>118.18181818181819</v>
      </c>
      <c r="G225" s="21">
        <f t="shared" si="15"/>
        <v>118.18181818181819</v>
      </c>
      <c r="I225" s="22"/>
    </row>
    <row r="226" spans="1:9" x14ac:dyDescent="0.2">
      <c r="A226" s="6">
        <v>221</v>
      </c>
      <c r="B226" s="6">
        <v>1</v>
      </c>
      <c r="C226" s="15">
        <f t="shared" si="12"/>
        <v>0</v>
      </c>
      <c r="D226" s="15">
        <f t="shared" si="13"/>
        <v>260</v>
      </c>
      <c r="E226" s="7">
        <v>70</v>
      </c>
      <c r="F226" s="16">
        <f t="shared" si="14"/>
        <v>117.96380090497738</v>
      </c>
      <c r="G226" s="16">
        <f t="shared" si="15"/>
        <v>117.96380090497738</v>
      </c>
    </row>
    <row r="227" spans="1:9" x14ac:dyDescent="0.2">
      <c r="A227" s="6">
        <v>222</v>
      </c>
      <c r="B227" s="6">
        <v>2</v>
      </c>
      <c r="C227" s="15">
        <f t="shared" si="12"/>
        <v>0</v>
      </c>
      <c r="D227" s="15">
        <f t="shared" si="13"/>
        <v>260</v>
      </c>
      <c r="E227" s="7">
        <v>70</v>
      </c>
      <c r="F227" s="16">
        <f t="shared" si="14"/>
        <v>117.74774774774775</v>
      </c>
      <c r="G227" s="16">
        <f t="shared" si="15"/>
        <v>117.74774774774775</v>
      </c>
    </row>
    <row r="228" spans="1:9" x14ac:dyDescent="0.2">
      <c r="A228" s="6">
        <v>223</v>
      </c>
      <c r="B228" s="6">
        <v>3</v>
      </c>
      <c r="C228" s="15">
        <f t="shared" si="12"/>
        <v>0</v>
      </c>
      <c r="D228" s="15">
        <f t="shared" si="13"/>
        <v>260</v>
      </c>
      <c r="E228" s="7">
        <v>70</v>
      </c>
      <c r="F228" s="16">
        <f t="shared" si="14"/>
        <v>117.53363228699551</v>
      </c>
      <c r="G228" s="16">
        <f t="shared" si="15"/>
        <v>117.53363228699551</v>
      </c>
    </row>
    <row r="229" spans="1:9" x14ac:dyDescent="0.2">
      <c r="A229" s="6">
        <v>224</v>
      </c>
      <c r="B229" s="6">
        <v>4</v>
      </c>
      <c r="C229" s="15">
        <f t="shared" si="12"/>
        <v>0</v>
      </c>
      <c r="D229" s="15">
        <f t="shared" si="13"/>
        <v>260</v>
      </c>
      <c r="E229" s="7">
        <v>70</v>
      </c>
      <c r="F229" s="16">
        <f t="shared" si="14"/>
        <v>117.32142857142857</v>
      </c>
      <c r="G229" s="16">
        <f t="shared" si="15"/>
        <v>117.32142857142857</v>
      </c>
    </row>
    <row r="230" spans="1:9" x14ac:dyDescent="0.2">
      <c r="A230" s="6">
        <v>225</v>
      </c>
      <c r="B230" s="6">
        <v>5</v>
      </c>
      <c r="C230" s="15">
        <f t="shared" si="12"/>
        <v>0</v>
      </c>
      <c r="D230" s="15">
        <f t="shared" si="13"/>
        <v>260</v>
      </c>
      <c r="E230" s="7">
        <v>70</v>
      </c>
      <c r="F230" s="16">
        <f t="shared" si="14"/>
        <v>117.11111111111111</v>
      </c>
      <c r="G230" s="16">
        <f t="shared" si="15"/>
        <v>117.11111111111111</v>
      </c>
    </row>
    <row r="231" spans="1:9" x14ac:dyDescent="0.2">
      <c r="A231" s="6">
        <v>226</v>
      </c>
      <c r="B231" s="6">
        <v>6</v>
      </c>
      <c r="C231" s="15">
        <f t="shared" si="12"/>
        <v>0</v>
      </c>
      <c r="D231" s="15">
        <f t="shared" si="13"/>
        <v>260</v>
      </c>
      <c r="E231" s="7">
        <v>70</v>
      </c>
      <c r="F231" s="16">
        <f t="shared" si="14"/>
        <v>116.90265486725664</v>
      </c>
      <c r="G231" s="16">
        <f t="shared" si="15"/>
        <v>116.90265486725664</v>
      </c>
    </row>
    <row r="232" spans="1:9" x14ac:dyDescent="0.2">
      <c r="A232" s="6">
        <v>227</v>
      </c>
      <c r="B232" s="6">
        <v>7</v>
      </c>
      <c r="C232" s="15">
        <f t="shared" si="12"/>
        <v>0</v>
      </c>
      <c r="D232" s="15">
        <f t="shared" si="13"/>
        <v>260</v>
      </c>
      <c r="E232" s="7">
        <v>70</v>
      </c>
      <c r="F232" s="16">
        <f t="shared" si="14"/>
        <v>116.69603524229075</v>
      </c>
      <c r="G232" s="16">
        <f t="shared" si="15"/>
        <v>116.69603524229075</v>
      </c>
    </row>
    <row r="233" spans="1:9" x14ac:dyDescent="0.2">
      <c r="A233" s="6">
        <v>228</v>
      </c>
      <c r="B233" s="6">
        <v>8</v>
      </c>
      <c r="C233" s="15">
        <f t="shared" si="12"/>
        <v>0</v>
      </c>
      <c r="D233" s="15">
        <f t="shared" si="13"/>
        <v>260</v>
      </c>
      <c r="E233" s="7">
        <v>70</v>
      </c>
      <c r="F233" s="16">
        <f t="shared" si="14"/>
        <v>116.49122807017544</v>
      </c>
      <c r="G233" s="16">
        <f t="shared" si="15"/>
        <v>116.49122807017544</v>
      </c>
    </row>
    <row r="234" spans="1:9" x14ac:dyDescent="0.2">
      <c r="A234" s="6">
        <v>229</v>
      </c>
      <c r="B234" s="6">
        <v>9</v>
      </c>
      <c r="C234" s="15">
        <f t="shared" si="12"/>
        <v>0</v>
      </c>
      <c r="D234" s="15">
        <f t="shared" si="13"/>
        <v>260</v>
      </c>
      <c r="E234" s="7">
        <v>70</v>
      </c>
      <c r="F234" s="16">
        <f t="shared" si="14"/>
        <v>116.2882096069869</v>
      </c>
      <c r="G234" s="16">
        <f t="shared" si="15"/>
        <v>116.2882096069869</v>
      </c>
    </row>
    <row r="235" spans="1:9" x14ac:dyDescent="0.2">
      <c r="A235" s="6">
        <v>230</v>
      </c>
      <c r="B235" s="6">
        <v>10</v>
      </c>
      <c r="C235" s="15">
        <f t="shared" si="12"/>
        <v>0</v>
      </c>
      <c r="D235" s="15">
        <f t="shared" si="13"/>
        <v>260</v>
      </c>
      <c r="E235" s="7">
        <v>70</v>
      </c>
      <c r="F235" s="16">
        <f t="shared" si="14"/>
        <v>116.08695652173913</v>
      </c>
      <c r="G235" s="16">
        <f t="shared" si="15"/>
        <v>116.08695652173913</v>
      </c>
    </row>
    <row r="236" spans="1:9" x14ac:dyDescent="0.2">
      <c r="A236" s="6">
        <v>231</v>
      </c>
      <c r="B236" s="6">
        <v>11</v>
      </c>
      <c r="C236" s="15">
        <f t="shared" si="12"/>
        <v>0</v>
      </c>
      <c r="D236" s="15">
        <f t="shared" si="13"/>
        <v>260</v>
      </c>
      <c r="E236" s="7">
        <v>70</v>
      </c>
      <c r="F236" s="16">
        <f t="shared" si="14"/>
        <v>115.88744588744589</v>
      </c>
      <c r="G236" s="16">
        <f t="shared" si="15"/>
        <v>115.88744588744589</v>
      </c>
    </row>
    <row r="237" spans="1:9" x14ac:dyDescent="0.2">
      <c r="A237" s="6">
        <v>232</v>
      </c>
      <c r="B237" s="6">
        <v>12</v>
      </c>
      <c r="C237" s="15">
        <f t="shared" si="12"/>
        <v>0</v>
      </c>
      <c r="D237" s="15">
        <f t="shared" si="13"/>
        <v>260</v>
      </c>
      <c r="E237" s="7">
        <v>70</v>
      </c>
      <c r="F237" s="16">
        <f t="shared" si="14"/>
        <v>115.68965517241379</v>
      </c>
      <c r="G237" s="16">
        <f t="shared" si="15"/>
        <v>115.68965517241379</v>
      </c>
    </row>
    <row r="238" spans="1:9" x14ac:dyDescent="0.2">
      <c r="A238" s="6">
        <v>233</v>
      </c>
      <c r="B238" s="6">
        <v>13</v>
      </c>
      <c r="C238" s="15">
        <f t="shared" si="12"/>
        <v>0</v>
      </c>
      <c r="D238" s="15">
        <f t="shared" si="13"/>
        <v>260</v>
      </c>
      <c r="E238" s="7">
        <v>70</v>
      </c>
      <c r="F238" s="16">
        <f t="shared" si="14"/>
        <v>115.49356223175965</v>
      </c>
      <c r="G238" s="16">
        <f t="shared" si="15"/>
        <v>115.49356223175965</v>
      </c>
    </row>
    <row r="239" spans="1:9" x14ac:dyDescent="0.2">
      <c r="A239" s="6">
        <v>234</v>
      </c>
      <c r="B239" s="6">
        <v>14</v>
      </c>
      <c r="C239" s="15">
        <f t="shared" si="12"/>
        <v>0</v>
      </c>
      <c r="D239" s="15">
        <f t="shared" si="13"/>
        <v>260</v>
      </c>
      <c r="E239" s="7">
        <v>70</v>
      </c>
      <c r="F239" s="16">
        <f t="shared" si="14"/>
        <v>115.29914529914529</v>
      </c>
      <c r="G239" s="16">
        <f t="shared" si="15"/>
        <v>115.29914529914529</v>
      </c>
    </row>
    <row r="240" spans="1:9" x14ac:dyDescent="0.2">
      <c r="A240" s="6">
        <v>235</v>
      </c>
      <c r="B240" s="6">
        <v>15</v>
      </c>
      <c r="C240" s="15">
        <f t="shared" si="12"/>
        <v>0</v>
      </c>
      <c r="D240" s="15">
        <f t="shared" si="13"/>
        <v>260</v>
      </c>
      <c r="E240" s="7">
        <v>70</v>
      </c>
      <c r="F240" s="16">
        <f t="shared" si="14"/>
        <v>115.1063829787234</v>
      </c>
      <c r="G240" s="16">
        <f t="shared" si="15"/>
        <v>115.1063829787234</v>
      </c>
    </row>
    <row r="241" spans="1:7" x14ac:dyDescent="0.2">
      <c r="A241" s="6">
        <v>236</v>
      </c>
      <c r="B241" s="6">
        <v>16</v>
      </c>
      <c r="C241" s="15">
        <f t="shared" si="12"/>
        <v>0</v>
      </c>
      <c r="D241" s="15">
        <f t="shared" si="13"/>
        <v>260</v>
      </c>
      <c r="E241" s="7">
        <v>70</v>
      </c>
      <c r="F241" s="16">
        <f t="shared" si="14"/>
        <v>114.91525423728814</v>
      </c>
      <c r="G241" s="16">
        <f t="shared" si="15"/>
        <v>114.91525423728814</v>
      </c>
    </row>
    <row r="242" spans="1:7" x14ac:dyDescent="0.2">
      <c r="A242" s="6">
        <v>237</v>
      </c>
      <c r="B242" s="6">
        <v>17</v>
      </c>
      <c r="C242" s="15">
        <f t="shared" si="12"/>
        <v>0</v>
      </c>
      <c r="D242" s="15">
        <f t="shared" si="13"/>
        <v>260</v>
      </c>
      <c r="E242" s="7">
        <v>70</v>
      </c>
      <c r="F242" s="16">
        <f t="shared" si="14"/>
        <v>114.72573839662448</v>
      </c>
      <c r="G242" s="16">
        <f t="shared" si="15"/>
        <v>114.72573839662448</v>
      </c>
    </row>
    <row r="243" spans="1:7" x14ac:dyDescent="0.2">
      <c r="A243" s="6">
        <v>238</v>
      </c>
      <c r="B243" s="6">
        <v>18</v>
      </c>
      <c r="C243" s="15">
        <f t="shared" si="12"/>
        <v>0</v>
      </c>
      <c r="D243" s="15">
        <f t="shared" si="13"/>
        <v>260</v>
      </c>
      <c r="E243" s="7">
        <v>70</v>
      </c>
      <c r="F243" s="16">
        <f t="shared" si="14"/>
        <v>114.53781512605042</v>
      </c>
      <c r="G243" s="16">
        <f t="shared" si="15"/>
        <v>114.53781512605042</v>
      </c>
    </row>
    <row r="244" spans="1:7" x14ac:dyDescent="0.2">
      <c r="A244" s="6">
        <v>239</v>
      </c>
      <c r="B244" s="6">
        <v>19</v>
      </c>
      <c r="C244" s="15">
        <f t="shared" si="12"/>
        <v>0</v>
      </c>
      <c r="D244" s="15">
        <f t="shared" si="13"/>
        <v>260</v>
      </c>
      <c r="E244" s="7">
        <v>70</v>
      </c>
      <c r="F244" s="16">
        <f t="shared" si="14"/>
        <v>114.35146443514644</v>
      </c>
      <c r="G244" s="16">
        <f t="shared" si="15"/>
        <v>114.35146443514644</v>
      </c>
    </row>
    <row r="245" spans="1:7" x14ac:dyDescent="0.2">
      <c r="A245" s="6">
        <v>240</v>
      </c>
      <c r="B245" s="6">
        <v>20</v>
      </c>
      <c r="C245" s="15">
        <f t="shared" si="12"/>
        <v>0</v>
      </c>
      <c r="D245" s="15">
        <f t="shared" si="13"/>
        <v>260</v>
      </c>
      <c r="E245" s="7">
        <v>70</v>
      </c>
      <c r="F245" s="16">
        <f t="shared" si="14"/>
        <v>114.16666666666667</v>
      </c>
      <c r="G245" s="16">
        <f t="shared" si="15"/>
        <v>114.16666666666667</v>
      </c>
    </row>
    <row r="246" spans="1:7" x14ac:dyDescent="0.2">
      <c r="A246" s="6">
        <v>241</v>
      </c>
      <c r="B246" s="6">
        <v>21</v>
      </c>
      <c r="C246" s="15">
        <f t="shared" si="12"/>
        <v>0</v>
      </c>
      <c r="D246" s="15">
        <f t="shared" si="13"/>
        <v>260</v>
      </c>
      <c r="E246" s="7">
        <v>70</v>
      </c>
      <c r="F246" s="16">
        <f t="shared" si="14"/>
        <v>113.98340248962656</v>
      </c>
      <c r="G246" s="16">
        <f t="shared" si="15"/>
        <v>113.98340248962656</v>
      </c>
    </row>
    <row r="247" spans="1:7" x14ac:dyDescent="0.2">
      <c r="A247" s="6">
        <v>242</v>
      </c>
      <c r="B247" s="6">
        <v>22</v>
      </c>
      <c r="C247" s="15">
        <f t="shared" si="12"/>
        <v>0</v>
      </c>
      <c r="D247" s="15">
        <f t="shared" si="13"/>
        <v>260</v>
      </c>
      <c r="E247" s="7">
        <v>70</v>
      </c>
      <c r="F247" s="16">
        <f t="shared" si="14"/>
        <v>113.80165289256199</v>
      </c>
      <c r="G247" s="16">
        <f t="shared" si="15"/>
        <v>113.80165289256199</v>
      </c>
    </row>
    <row r="248" spans="1:7" x14ac:dyDescent="0.2">
      <c r="A248" s="6">
        <v>243</v>
      </c>
      <c r="B248" s="6">
        <v>23</v>
      </c>
      <c r="C248" s="15">
        <f t="shared" si="12"/>
        <v>0</v>
      </c>
      <c r="D248" s="15">
        <f t="shared" si="13"/>
        <v>260</v>
      </c>
      <c r="E248" s="7">
        <v>70</v>
      </c>
      <c r="F248" s="16">
        <f t="shared" si="14"/>
        <v>113.62139917695474</v>
      </c>
      <c r="G248" s="16">
        <f t="shared" si="15"/>
        <v>113.62139917695474</v>
      </c>
    </row>
    <row r="249" spans="1:7" x14ac:dyDescent="0.2">
      <c r="A249" s="6">
        <v>244</v>
      </c>
      <c r="B249" s="6">
        <v>24</v>
      </c>
      <c r="C249" s="15">
        <f t="shared" si="12"/>
        <v>0</v>
      </c>
      <c r="D249" s="15">
        <f t="shared" si="13"/>
        <v>260</v>
      </c>
      <c r="E249" s="7">
        <v>70</v>
      </c>
      <c r="F249" s="16">
        <f t="shared" si="14"/>
        <v>113.44262295081967</v>
      </c>
      <c r="G249" s="16">
        <f t="shared" si="15"/>
        <v>113.44262295081967</v>
      </c>
    </row>
    <row r="250" spans="1:7" x14ac:dyDescent="0.2">
      <c r="A250" s="6">
        <v>245</v>
      </c>
      <c r="B250" s="6">
        <v>25</v>
      </c>
      <c r="C250" s="15">
        <f t="shared" si="12"/>
        <v>0</v>
      </c>
      <c r="D250" s="15">
        <f t="shared" si="13"/>
        <v>260</v>
      </c>
      <c r="E250" s="7">
        <v>70</v>
      </c>
      <c r="F250" s="16">
        <f t="shared" si="14"/>
        <v>113.26530612244898</v>
      </c>
      <c r="G250" s="16">
        <f t="shared" si="15"/>
        <v>113.26530612244898</v>
      </c>
    </row>
    <row r="251" spans="1:7" x14ac:dyDescent="0.2">
      <c r="A251" s="6">
        <v>246</v>
      </c>
      <c r="B251" s="6">
        <v>26</v>
      </c>
      <c r="C251" s="15">
        <f t="shared" si="12"/>
        <v>0</v>
      </c>
      <c r="D251" s="15">
        <f t="shared" si="13"/>
        <v>260</v>
      </c>
      <c r="E251" s="7">
        <v>70</v>
      </c>
      <c r="F251" s="16">
        <f t="shared" si="14"/>
        <v>113.08943089430895</v>
      </c>
      <c r="G251" s="16">
        <f t="shared" si="15"/>
        <v>113.08943089430895</v>
      </c>
    </row>
    <row r="252" spans="1:7" x14ac:dyDescent="0.2">
      <c r="A252" s="6">
        <v>247</v>
      </c>
      <c r="B252" s="6">
        <v>27</v>
      </c>
      <c r="C252" s="15">
        <f t="shared" si="12"/>
        <v>0</v>
      </c>
      <c r="D252" s="15">
        <f t="shared" si="13"/>
        <v>260</v>
      </c>
      <c r="E252" s="7">
        <v>70</v>
      </c>
      <c r="F252" s="16">
        <f t="shared" si="14"/>
        <v>112.91497975708502</v>
      </c>
      <c r="G252" s="16">
        <f t="shared" si="15"/>
        <v>112.91497975708502</v>
      </c>
    </row>
    <row r="253" spans="1:7" x14ac:dyDescent="0.2">
      <c r="A253" s="6">
        <v>248</v>
      </c>
      <c r="B253" s="6">
        <v>28</v>
      </c>
      <c r="C253" s="15">
        <f t="shared" si="12"/>
        <v>0</v>
      </c>
      <c r="D253" s="15">
        <f t="shared" si="13"/>
        <v>260</v>
      </c>
      <c r="E253" s="7">
        <v>70</v>
      </c>
      <c r="F253" s="16">
        <f t="shared" si="14"/>
        <v>112.74193548387096</v>
      </c>
      <c r="G253" s="16">
        <f t="shared" si="15"/>
        <v>112.74193548387096</v>
      </c>
    </row>
    <row r="254" spans="1:7" x14ac:dyDescent="0.2">
      <c r="A254" s="6">
        <v>249</v>
      </c>
      <c r="B254" s="6">
        <v>29</v>
      </c>
      <c r="C254" s="15">
        <f t="shared" si="12"/>
        <v>0</v>
      </c>
      <c r="D254" s="15">
        <f t="shared" si="13"/>
        <v>260</v>
      </c>
      <c r="E254" s="7">
        <v>70</v>
      </c>
      <c r="F254" s="16">
        <f t="shared" si="14"/>
        <v>112.570281124498</v>
      </c>
      <c r="G254" s="16">
        <f t="shared" si="15"/>
        <v>112.570281124498</v>
      </c>
    </row>
    <row r="255" spans="1:7" x14ac:dyDescent="0.2">
      <c r="A255" s="6">
        <v>250</v>
      </c>
      <c r="B255" s="6">
        <v>30</v>
      </c>
      <c r="C255" s="15">
        <f t="shared" si="12"/>
        <v>0</v>
      </c>
      <c r="D255" s="15">
        <f t="shared" si="13"/>
        <v>260</v>
      </c>
      <c r="E255" s="7">
        <v>70</v>
      </c>
      <c r="F255" s="16">
        <f t="shared" si="14"/>
        <v>112.4</v>
      </c>
      <c r="G255" s="16">
        <f t="shared" si="15"/>
        <v>112.4</v>
      </c>
    </row>
    <row r="256" spans="1:7" x14ac:dyDescent="0.2">
      <c r="A256" s="6">
        <v>251</v>
      </c>
      <c r="B256" s="6">
        <v>31</v>
      </c>
      <c r="C256" s="15">
        <f t="shared" si="12"/>
        <v>0</v>
      </c>
      <c r="D256" s="15">
        <f t="shared" si="13"/>
        <v>260</v>
      </c>
      <c r="E256" s="7">
        <v>70</v>
      </c>
      <c r="F256" s="16">
        <f t="shared" si="14"/>
        <v>112.23107569721115</v>
      </c>
      <c r="G256" s="16">
        <f t="shared" si="15"/>
        <v>112.23107569721115</v>
      </c>
    </row>
    <row r="257" spans="1:7" x14ac:dyDescent="0.2">
      <c r="A257" s="6">
        <v>252</v>
      </c>
      <c r="B257" s="6">
        <v>32</v>
      </c>
      <c r="C257" s="15">
        <f t="shared" si="12"/>
        <v>0</v>
      </c>
      <c r="D257" s="15">
        <f t="shared" si="13"/>
        <v>260</v>
      </c>
      <c r="E257" s="7">
        <v>70</v>
      </c>
      <c r="F257" s="16">
        <f t="shared" si="14"/>
        <v>112.06349206349206</v>
      </c>
      <c r="G257" s="16">
        <f t="shared" si="15"/>
        <v>112.06349206349206</v>
      </c>
    </row>
    <row r="258" spans="1:7" x14ac:dyDescent="0.2">
      <c r="A258" s="6">
        <v>253</v>
      </c>
      <c r="B258" s="6">
        <v>33</v>
      </c>
      <c r="C258" s="15">
        <f t="shared" si="12"/>
        <v>0</v>
      </c>
      <c r="D258" s="15">
        <f t="shared" si="13"/>
        <v>260</v>
      </c>
      <c r="E258" s="7">
        <v>70</v>
      </c>
      <c r="F258" s="16">
        <f t="shared" si="14"/>
        <v>111.89723320158103</v>
      </c>
      <c r="G258" s="16">
        <f t="shared" si="15"/>
        <v>111.89723320158103</v>
      </c>
    </row>
    <row r="259" spans="1:7" x14ac:dyDescent="0.2">
      <c r="A259" s="6">
        <v>254</v>
      </c>
      <c r="B259" s="6">
        <v>34</v>
      </c>
      <c r="C259" s="15">
        <f t="shared" si="12"/>
        <v>0</v>
      </c>
      <c r="D259" s="15">
        <f t="shared" si="13"/>
        <v>260</v>
      </c>
      <c r="E259" s="7">
        <v>70</v>
      </c>
      <c r="F259" s="16">
        <f t="shared" si="14"/>
        <v>111.73228346456693</v>
      </c>
      <c r="G259" s="16">
        <f t="shared" si="15"/>
        <v>111.73228346456693</v>
      </c>
    </row>
    <row r="260" spans="1:7" x14ac:dyDescent="0.2">
      <c r="A260" s="6">
        <v>255</v>
      </c>
      <c r="B260" s="6">
        <v>35</v>
      </c>
      <c r="C260" s="15">
        <f t="shared" si="12"/>
        <v>0</v>
      </c>
      <c r="D260" s="15">
        <f t="shared" si="13"/>
        <v>260</v>
      </c>
      <c r="E260" s="7">
        <v>70</v>
      </c>
      <c r="F260" s="16">
        <f t="shared" si="14"/>
        <v>111.56862745098039</v>
      </c>
      <c r="G260" s="16">
        <f t="shared" si="15"/>
        <v>111.56862745098039</v>
      </c>
    </row>
    <row r="261" spans="1:7" x14ac:dyDescent="0.2">
      <c r="A261" s="6">
        <v>256</v>
      </c>
      <c r="B261" s="6">
        <v>36</v>
      </c>
      <c r="C261" s="15">
        <f t="shared" si="12"/>
        <v>0</v>
      </c>
      <c r="D261" s="15">
        <f t="shared" si="13"/>
        <v>260</v>
      </c>
      <c r="E261" s="7">
        <v>70</v>
      </c>
      <c r="F261" s="16">
        <f t="shared" si="14"/>
        <v>111.40625</v>
      </c>
      <c r="G261" s="16">
        <f t="shared" si="15"/>
        <v>111.40625</v>
      </c>
    </row>
    <row r="262" spans="1:7" x14ac:dyDescent="0.2">
      <c r="A262" s="6">
        <v>257</v>
      </c>
      <c r="B262" s="6">
        <v>37</v>
      </c>
      <c r="C262" s="15">
        <f t="shared" ref="C262:C325" si="16">IF(E262=E263,0,B262*E262/100)</f>
        <v>0</v>
      </c>
      <c r="D262" s="15">
        <f t="shared" ref="D262:D325" si="17">D261+C262</f>
        <v>260</v>
      </c>
      <c r="E262" s="7">
        <v>70</v>
      </c>
      <c r="F262" s="16">
        <f t="shared" ref="F262:F325" si="18">IF(C262=0,(D261*$F$5+(B262*$F$5*E262/100))/A262,D262*$F$5/A262)</f>
        <v>111.24513618677042</v>
      </c>
      <c r="G262" s="16">
        <f t="shared" ref="G262:G325" si="19">IF(C262=0,(D261*$G$5+(B262*$G$5*E262/100))/A262,D262*$G$5/A262)</f>
        <v>111.24513618677042</v>
      </c>
    </row>
    <row r="263" spans="1:7" x14ac:dyDescent="0.2">
      <c r="A263" s="6">
        <v>258</v>
      </c>
      <c r="B263" s="6">
        <v>38</v>
      </c>
      <c r="C263" s="15">
        <f t="shared" si="16"/>
        <v>0</v>
      </c>
      <c r="D263" s="15">
        <f t="shared" si="17"/>
        <v>260</v>
      </c>
      <c r="E263" s="7">
        <v>70</v>
      </c>
      <c r="F263" s="16">
        <f t="shared" si="18"/>
        <v>111.08527131782945</v>
      </c>
      <c r="G263" s="16">
        <f t="shared" si="19"/>
        <v>111.08527131782945</v>
      </c>
    </row>
    <row r="264" spans="1:7" x14ac:dyDescent="0.2">
      <c r="A264" s="6">
        <v>259</v>
      </c>
      <c r="B264" s="6">
        <v>39</v>
      </c>
      <c r="C264" s="15">
        <f t="shared" si="16"/>
        <v>0</v>
      </c>
      <c r="D264" s="15">
        <f t="shared" si="17"/>
        <v>260</v>
      </c>
      <c r="E264" s="7">
        <v>70</v>
      </c>
      <c r="F264" s="16">
        <f t="shared" si="18"/>
        <v>110.92664092664093</v>
      </c>
      <c r="G264" s="16">
        <f t="shared" si="19"/>
        <v>110.92664092664093</v>
      </c>
    </row>
    <row r="265" spans="1:7" x14ac:dyDescent="0.2">
      <c r="A265" s="6">
        <v>260</v>
      </c>
      <c r="B265" s="6">
        <v>40</v>
      </c>
      <c r="C265" s="15">
        <f t="shared" si="16"/>
        <v>0</v>
      </c>
      <c r="D265" s="15">
        <f t="shared" si="17"/>
        <v>260</v>
      </c>
      <c r="E265" s="7">
        <v>70</v>
      </c>
      <c r="F265" s="16">
        <f t="shared" si="18"/>
        <v>110.76923076923077</v>
      </c>
      <c r="G265" s="16">
        <f t="shared" si="19"/>
        <v>110.76923076923077</v>
      </c>
    </row>
    <row r="266" spans="1:7" x14ac:dyDescent="0.2">
      <c r="A266" s="6">
        <v>261</v>
      </c>
      <c r="B266" s="6">
        <v>41</v>
      </c>
      <c r="C266" s="15">
        <f t="shared" si="16"/>
        <v>0</v>
      </c>
      <c r="D266" s="15">
        <f t="shared" si="17"/>
        <v>260</v>
      </c>
      <c r="E266" s="7">
        <v>70</v>
      </c>
      <c r="F266" s="16">
        <f t="shared" si="18"/>
        <v>110.61302681992338</v>
      </c>
      <c r="G266" s="16">
        <f t="shared" si="19"/>
        <v>110.61302681992338</v>
      </c>
    </row>
    <row r="267" spans="1:7" x14ac:dyDescent="0.2">
      <c r="A267" s="6">
        <v>262</v>
      </c>
      <c r="B267" s="6">
        <v>42</v>
      </c>
      <c r="C267" s="15">
        <f t="shared" si="16"/>
        <v>0</v>
      </c>
      <c r="D267" s="15">
        <f t="shared" si="17"/>
        <v>260</v>
      </c>
      <c r="E267" s="7">
        <v>70</v>
      </c>
      <c r="F267" s="16">
        <f t="shared" si="18"/>
        <v>110.45801526717557</v>
      </c>
      <c r="G267" s="16">
        <f t="shared" si="19"/>
        <v>110.45801526717557</v>
      </c>
    </row>
    <row r="268" spans="1:7" x14ac:dyDescent="0.2">
      <c r="A268" s="6">
        <v>263</v>
      </c>
      <c r="B268" s="6">
        <v>43</v>
      </c>
      <c r="C268" s="15">
        <f t="shared" si="16"/>
        <v>0</v>
      </c>
      <c r="D268" s="15">
        <f t="shared" si="17"/>
        <v>260</v>
      </c>
      <c r="E268" s="7">
        <v>70</v>
      </c>
      <c r="F268" s="16">
        <f t="shared" si="18"/>
        <v>110.30418250950571</v>
      </c>
      <c r="G268" s="16">
        <f t="shared" si="19"/>
        <v>110.30418250950571</v>
      </c>
    </row>
    <row r="269" spans="1:7" x14ac:dyDescent="0.2">
      <c r="A269" s="6">
        <v>264</v>
      </c>
      <c r="B269" s="6">
        <v>44</v>
      </c>
      <c r="C269" s="15">
        <f t="shared" si="16"/>
        <v>0</v>
      </c>
      <c r="D269" s="15">
        <f t="shared" si="17"/>
        <v>260</v>
      </c>
      <c r="E269" s="7">
        <v>70</v>
      </c>
      <c r="F269" s="16">
        <f t="shared" si="18"/>
        <v>110.15151515151516</v>
      </c>
      <c r="G269" s="16">
        <f t="shared" si="19"/>
        <v>110.15151515151516</v>
      </c>
    </row>
    <row r="270" spans="1:7" x14ac:dyDescent="0.2">
      <c r="A270" s="6">
        <v>265</v>
      </c>
      <c r="B270" s="6">
        <v>45</v>
      </c>
      <c r="C270" s="15">
        <f t="shared" si="16"/>
        <v>0</v>
      </c>
      <c r="D270" s="15">
        <f t="shared" si="17"/>
        <v>260</v>
      </c>
      <c r="E270" s="7">
        <v>70</v>
      </c>
      <c r="F270" s="16">
        <f t="shared" si="18"/>
        <v>110</v>
      </c>
      <c r="G270" s="16">
        <f t="shared" si="19"/>
        <v>110</v>
      </c>
    </row>
    <row r="271" spans="1:7" x14ac:dyDescent="0.2">
      <c r="A271" s="6">
        <v>266</v>
      </c>
      <c r="B271" s="6">
        <v>46</v>
      </c>
      <c r="C271" s="15">
        <f t="shared" si="16"/>
        <v>0</v>
      </c>
      <c r="D271" s="15">
        <f t="shared" si="17"/>
        <v>260</v>
      </c>
      <c r="E271" s="7">
        <v>70</v>
      </c>
      <c r="F271" s="16">
        <f t="shared" si="18"/>
        <v>109.84962406015038</v>
      </c>
      <c r="G271" s="16">
        <f t="shared" si="19"/>
        <v>109.84962406015038</v>
      </c>
    </row>
    <row r="272" spans="1:7" x14ac:dyDescent="0.2">
      <c r="A272" s="6">
        <v>267</v>
      </c>
      <c r="B272" s="6">
        <v>47</v>
      </c>
      <c r="C272" s="15">
        <f t="shared" si="16"/>
        <v>0</v>
      </c>
      <c r="D272" s="15">
        <f t="shared" si="17"/>
        <v>260</v>
      </c>
      <c r="E272" s="7">
        <v>70</v>
      </c>
      <c r="F272" s="16">
        <f t="shared" si="18"/>
        <v>109.70037453183521</v>
      </c>
      <c r="G272" s="16">
        <f t="shared" si="19"/>
        <v>109.70037453183521</v>
      </c>
    </row>
    <row r="273" spans="1:11" x14ac:dyDescent="0.2">
      <c r="A273" s="6">
        <v>268</v>
      </c>
      <c r="B273" s="6">
        <v>48</v>
      </c>
      <c r="C273" s="15">
        <f t="shared" si="16"/>
        <v>0</v>
      </c>
      <c r="D273" s="15">
        <f t="shared" si="17"/>
        <v>260</v>
      </c>
      <c r="E273" s="7">
        <v>70</v>
      </c>
      <c r="F273" s="16">
        <f t="shared" si="18"/>
        <v>109.55223880597015</v>
      </c>
      <c r="G273" s="16">
        <f t="shared" si="19"/>
        <v>109.55223880597015</v>
      </c>
    </row>
    <row r="274" spans="1:11" x14ac:dyDescent="0.2">
      <c r="A274" s="6">
        <v>269</v>
      </c>
      <c r="B274" s="6">
        <v>49</v>
      </c>
      <c r="C274" s="15">
        <f t="shared" si="16"/>
        <v>0</v>
      </c>
      <c r="D274" s="15">
        <f t="shared" si="17"/>
        <v>260</v>
      </c>
      <c r="E274" s="7">
        <v>70</v>
      </c>
      <c r="F274" s="16">
        <f t="shared" si="18"/>
        <v>109.40520446096654</v>
      </c>
      <c r="G274" s="16">
        <f t="shared" si="19"/>
        <v>109.40520446096654</v>
      </c>
    </row>
    <row r="275" spans="1:11" x14ac:dyDescent="0.2">
      <c r="A275" s="6">
        <v>270</v>
      </c>
      <c r="B275" s="6">
        <v>50</v>
      </c>
      <c r="C275" s="15">
        <f t="shared" si="16"/>
        <v>0</v>
      </c>
      <c r="D275" s="15">
        <f t="shared" si="17"/>
        <v>260</v>
      </c>
      <c r="E275" s="7">
        <v>70</v>
      </c>
      <c r="F275" s="16">
        <f t="shared" si="18"/>
        <v>109.25925925925925</v>
      </c>
      <c r="G275" s="16">
        <f t="shared" si="19"/>
        <v>109.25925925925925</v>
      </c>
      <c r="H275" s="11"/>
      <c r="K275" s="11"/>
    </row>
    <row r="276" spans="1:11" x14ac:dyDescent="0.2">
      <c r="A276" s="6">
        <v>271</v>
      </c>
      <c r="B276" s="6">
        <v>51</v>
      </c>
      <c r="C276" s="15">
        <f t="shared" si="16"/>
        <v>0</v>
      </c>
      <c r="D276" s="15">
        <f t="shared" si="17"/>
        <v>260</v>
      </c>
      <c r="E276" s="7">
        <v>70</v>
      </c>
      <c r="F276" s="16">
        <f t="shared" si="18"/>
        <v>109.11439114391143</v>
      </c>
      <c r="G276" s="16">
        <f t="shared" si="19"/>
        <v>109.11439114391143</v>
      </c>
    </row>
    <row r="277" spans="1:11" x14ac:dyDescent="0.2">
      <c r="A277" s="6">
        <v>272</v>
      </c>
      <c r="B277" s="6">
        <v>52</v>
      </c>
      <c r="C277" s="15">
        <f t="shared" si="16"/>
        <v>0</v>
      </c>
      <c r="D277" s="15">
        <f t="shared" si="17"/>
        <v>260</v>
      </c>
      <c r="E277" s="7">
        <v>70</v>
      </c>
      <c r="F277" s="16">
        <f t="shared" si="18"/>
        <v>108.97058823529412</v>
      </c>
      <c r="G277" s="16">
        <f t="shared" si="19"/>
        <v>108.97058823529412</v>
      </c>
    </row>
    <row r="278" spans="1:11" x14ac:dyDescent="0.2">
      <c r="A278" s="6">
        <v>273</v>
      </c>
      <c r="B278" s="6">
        <v>53</v>
      </c>
      <c r="C278" s="15">
        <f t="shared" si="16"/>
        <v>0</v>
      </c>
      <c r="D278" s="15">
        <f t="shared" si="17"/>
        <v>260</v>
      </c>
      <c r="E278" s="7">
        <v>70</v>
      </c>
      <c r="F278" s="16">
        <f t="shared" si="18"/>
        <v>108.82783882783883</v>
      </c>
      <c r="G278" s="16">
        <f t="shared" si="19"/>
        <v>108.82783882783883</v>
      </c>
    </row>
    <row r="279" spans="1:11" x14ac:dyDescent="0.2">
      <c r="A279" s="6">
        <v>274</v>
      </c>
      <c r="B279" s="6">
        <v>54</v>
      </c>
      <c r="C279" s="15">
        <f t="shared" si="16"/>
        <v>0</v>
      </c>
      <c r="D279" s="15">
        <f t="shared" si="17"/>
        <v>260</v>
      </c>
      <c r="E279" s="7">
        <v>70</v>
      </c>
      <c r="F279" s="16">
        <f t="shared" si="18"/>
        <v>108.68613138686132</v>
      </c>
      <c r="G279" s="16">
        <f t="shared" si="19"/>
        <v>108.68613138686132</v>
      </c>
    </row>
    <row r="280" spans="1:11" x14ac:dyDescent="0.2">
      <c r="A280" s="6">
        <v>275</v>
      </c>
      <c r="B280" s="6">
        <v>55</v>
      </c>
      <c r="C280" s="15">
        <f t="shared" si="16"/>
        <v>0</v>
      </c>
      <c r="D280" s="15">
        <f t="shared" si="17"/>
        <v>260</v>
      </c>
      <c r="E280" s="7">
        <v>70</v>
      </c>
      <c r="F280" s="16">
        <f t="shared" si="18"/>
        <v>108.54545454545455</v>
      </c>
      <c r="G280" s="16">
        <f t="shared" si="19"/>
        <v>108.54545454545455</v>
      </c>
    </row>
    <row r="281" spans="1:11" s="9" customFormat="1" x14ac:dyDescent="0.2">
      <c r="A281" s="6">
        <v>276</v>
      </c>
      <c r="B281" s="6">
        <v>56</v>
      </c>
      <c r="C281" s="15">
        <f t="shared" si="16"/>
        <v>0</v>
      </c>
      <c r="D281" s="15">
        <f t="shared" si="17"/>
        <v>260</v>
      </c>
      <c r="E281" s="7">
        <v>70</v>
      </c>
      <c r="F281" s="16">
        <f t="shared" si="18"/>
        <v>108.40579710144928</v>
      </c>
      <c r="G281" s="16">
        <f t="shared" si="19"/>
        <v>108.40579710144928</v>
      </c>
      <c r="I281" s="22"/>
    </row>
    <row r="282" spans="1:11" x14ac:dyDescent="0.2">
      <c r="A282" s="6">
        <v>277</v>
      </c>
      <c r="B282" s="6">
        <v>57</v>
      </c>
      <c r="C282" s="15">
        <f t="shared" si="16"/>
        <v>0</v>
      </c>
      <c r="D282" s="15">
        <f t="shared" si="17"/>
        <v>260</v>
      </c>
      <c r="E282" s="7">
        <v>70</v>
      </c>
      <c r="F282" s="16">
        <f t="shared" si="18"/>
        <v>108.26714801444044</v>
      </c>
      <c r="G282" s="16">
        <f t="shared" si="19"/>
        <v>108.26714801444044</v>
      </c>
    </row>
    <row r="283" spans="1:11" x14ac:dyDescent="0.2">
      <c r="A283" s="6">
        <v>278</v>
      </c>
      <c r="B283" s="6">
        <v>58</v>
      </c>
      <c r="C283" s="15">
        <f t="shared" si="16"/>
        <v>0</v>
      </c>
      <c r="D283" s="15">
        <f t="shared" si="17"/>
        <v>260</v>
      </c>
      <c r="E283" s="7">
        <v>70</v>
      </c>
      <c r="F283" s="16">
        <f t="shared" si="18"/>
        <v>108.12949640287769</v>
      </c>
      <c r="G283" s="16">
        <f t="shared" si="19"/>
        <v>108.12949640287769</v>
      </c>
    </row>
    <row r="284" spans="1:11" x14ac:dyDescent="0.2">
      <c r="A284" s="6">
        <v>279</v>
      </c>
      <c r="B284" s="6">
        <v>59</v>
      </c>
      <c r="C284" s="15">
        <f t="shared" si="16"/>
        <v>0</v>
      </c>
      <c r="D284" s="15">
        <f t="shared" si="17"/>
        <v>260</v>
      </c>
      <c r="E284" s="7">
        <v>70</v>
      </c>
      <c r="F284" s="16">
        <f t="shared" si="18"/>
        <v>107.99283154121864</v>
      </c>
      <c r="G284" s="16">
        <f t="shared" si="19"/>
        <v>107.99283154121864</v>
      </c>
    </row>
    <row r="285" spans="1:11" s="9" customFormat="1" x14ac:dyDescent="0.2">
      <c r="A285" s="18">
        <v>280</v>
      </c>
      <c r="B285" s="18">
        <v>60</v>
      </c>
      <c r="C285" s="19">
        <f t="shared" si="16"/>
        <v>42</v>
      </c>
      <c r="D285" s="19">
        <f t="shared" si="17"/>
        <v>302</v>
      </c>
      <c r="E285" s="20">
        <v>70</v>
      </c>
      <c r="F285" s="21">
        <f t="shared" si="18"/>
        <v>107.85714285714286</v>
      </c>
      <c r="G285" s="21">
        <f t="shared" si="19"/>
        <v>107.85714285714286</v>
      </c>
      <c r="I285" s="22"/>
    </row>
    <row r="286" spans="1:11" x14ac:dyDescent="0.2">
      <c r="A286" s="6">
        <v>281</v>
      </c>
      <c r="B286" s="6">
        <v>1</v>
      </c>
      <c r="C286" s="15">
        <f t="shared" si="16"/>
        <v>0</v>
      </c>
      <c r="D286" s="15">
        <f t="shared" si="17"/>
        <v>302</v>
      </c>
      <c r="E286" s="7">
        <v>65</v>
      </c>
      <c r="F286" s="16">
        <f t="shared" si="18"/>
        <v>107.70462633451957</v>
      </c>
      <c r="G286" s="16">
        <f t="shared" si="19"/>
        <v>107.70462633451957</v>
      </c>
    </row>
    <row r="287" spans="1:11" x14ac:dyDescent="0.2">
      <c r="A287" s="6">
        <v>282</v>
      </c>
      <c r="B287" s="6">
        <v>2</v>
      </c>
      <c r="C287" s="15">
        <f t="shared" si="16"/>
        <v>0</v>
      </c>
      <c r="D287" s="15">
        <f t="shared" si="17"/>
        <v>302</v>
      </c>
      <c r="E287" s="7">
        <v>65</v>
      </c>
      <c r="F287" s="16">
        <f t="shared" si="18"/>
        <v>107.55319148936171</v>
      </c>
      <c r="G287" s="16">
        <f t="shared" si="19"/>
        <v>107.55319148936171</v>
      </c>
    </row>
    <row r="288" spans="1:11" x14ac:dyDescent="0.2">
      <c r="A288" s="6">
        <v>283</v>
      </c>
      <c r="B288" s="6">
        <v>3</v>
      </c>
      <c r="C288" s="15">
        <f t="shared" si="16"/>
        <v>0</v>
      </c>
      <c r="D288" s="15">
        <f t="shared" si="17"/>
        <v>302</v>
      </c>
      <c r="E288" s="7">
        <v>65</v>
      </c>
      <c r="F288" s="16">
        <f t="shared" si="18"/>
        <v>107.40282685512368</v>
      </c>
      <c r="G288" s="16">
        <f t="shared" si="19"/>
        <v>107.40282685512368</v>
      </c>
    </row>
    <row r="289" spans="1:7" x14ac:dyDescent="0.2">
      <c r="A289" s="6">
        <v>284</v>
      </c>
      <c r="B289" s="6">
        <v>4</v>
      </c>
      <c r="C289" s="15">
        <f t="shared" si="16"/>
        <v>0</v>
      </c>
      <c r="D289" s="15">
        <f t="shared" si="17"/>
        <v>302</v>
      </c>
      <c r="E289" s="7">
        <v>65</v>
      </c>
      <c r="F289" s="16">
        <f t="shared" si="18"/>
        <v>107.25352112676056</v>
      </c>
      <c r="G289" s="16">
        <f t="shared" si="19"/>
        <v>107.25352112676056</v>
      </c>
    </row>
    <row r="290" spans="1:7" x14ac:dyDescent="0.2">
      <c r="A290" s="6">
        <v>285</v>
      </c>
      <c r="B290" s="6">
        <v>5</v>
      </c>
      <c r="C290" s="15">
        <f t="shared" si="16"/>
        <v>0</v>
      </c>
      <c r="D290" s="15">
        <f t="shared" si="17"/>
        <v>302</v>
      </c>
      <c r="E290" s="7">
        <v>65</v>
      </c>
      <c r="F290" s="16">
        <f t="shared" si="18"/>
        <v>107.10526315789474</v>
      </c>
      <c r="G290" s="16">
        <f t="shared" si="19"/>
        <v>107.10526315789474</v>
      </c>
    </row>
    <row r="291" spans="1:7" x14ac:dyDescent="0.2">
      <c r="A291" s="6">
        <v>286</v>
      </c>
      <c r="B291" s="6">
        <v>6</v>
      </c>
      <c r="C291" s="15">
        <f t="shared" si="16"/>
        <v>0</v>
      </c>
      <c r="D291" s="15">
        <f t="shared" si="17"/>
        <v>302</v>
      </c>
      <c r="E291" s="7">
        <v>65</v>
      </c>
      <c r="F291" s="16">
        <f t="shared" si="18"/>
        <v>106.95804195804196</v>
      </c>
      <c r="G291" s="16">
        <f t="shared" si="19"/>
        <v>106.95804195804196</v>
      </c>
    </row>
    <row r="292" spans="1:7" x14ac:dyDescent="0.2">
      <c r="A292" s="6">
        <v>287</v>
      </c>
      <c r="B292" s="6">
        <v>7</v>
      </c>
      <c r="C292" s="15">
        <f t="shared" si="16"/>
        <v>0</v>
      </c>
      <c r="D292" s="15">
        <f t="shared" si="17"/>
        <v>302</v>
      </c>
      <c r="E292" s="7">
        <v>65</v>
      </c>
      <c r="F292" s="16">
        <f t="shared" si="18"/>
        <v>106.81184668989548</v>
      </c>
      <c r="G292" s="16">
        <f t="shared" si="19"/>
        <v>106.81184668989548</v>
      </c>
    </row>
    <row r="293" spans="1:7" x14ac:dyDescent="0.2">
      <c r="A293" s="6">
        <v>288</v>
      </c>
      <c r="B293" s="6">
        <v>8</v>
      </c>
      <c r="C293" s="15">
        <f t="shared" si="16"/>
        <v>0</v>
      </c>
      <c r="D293" s="15">
        <f t="shared" si="17"/>
        <v>302</v>
      </c>
      <c r="E293" s="7">
        <v>65</v>
      </c>
      <c r="F293" s="16">
        <f t="shared" si="18"/>
        <v>106.66666666666667</v>
      </c>
      <c r="G293" s="16">
        <f t="shared" si="19"/>
        <v>106.66666666666667</v>
      </c>
    </row>
    <row r="294" spans="1:7" x14ac:dyDescent="0.2">
      <c r="A294" s="6">
        <v>289</v>
      </c>
      <c r="B294" s="6">
        <v>9</v>
      </c>
      <c r="C294" s="15">
        <f t="shared" si="16"/>
        <v>0</v>
      </c>
      <c r="D294" s="15">
        <f t="shared" si="17"/>
        <v>302</v>
      </c>
      <c r="E294" s="7">
        <v>65</v>
      </c>
      <c r="F294" s="16">
        <f t="shared" si="18"/>
        <v>106.52249134948097</v>
      </c>
      <c r="G294" s="16">
        <f t="shared" si="19"/>
        <v>106.52249134948097</v>
      </c>
    </row>
    <row r="295" spans="1:7" x14ac:dyDescent="0.2">
      <c r="A295" s="6">
        <v>290</v>
      </c>
      <c r="B295" s="6">
        <v>10</v>
      </c>
      <c r="C295" s="15">
        <f t="shared" si="16"/>
        <v>0</v>
      </c>
      <c r="D295" s="15">
        <f t="shared" si="17"/>
        <v>302</v>
      </c>
      <c r="E295" s="7">
        <v>65</v>
      </c>
      <c r="F295" s="16">
        <f t="shared" si="18"/>
        <v>106.37931034482759</v>
      </c>
      <c r="G295" s="16">
        <f t="shared" si="19"/>
        <v>106.37931034482759</v>
      </c>
    </row>
    <row r="296" spans="1:7" x14ac:dyDescent="0.2">
      <c r="A296" s="6">
        <v>291</v>
      </c>
      <c r="B296" s="6">
        <v>11</v>
      </c>
      <c r="C296" s="15">
        <f t="shared" si="16"/>
        <v>0</v>
      </c>
      <c r="D296" s="15">
        <f t="shared" si="17"/>
        <v>302</v>
      </c>
      <c r="E296" s="7">
        <v>65</v>
      </c>
      <c r="F296" s="16">
        <f t="shared" si="18"/>
        <v>106.23711340206185</v>
      </c>
      <c r="G296" s="16">
        <f t="shared" si="19"/>
        <v>106.23711340206185</v>
      </c>
    </row>
    <row r="297" spans="1:7" x14ac:dyDescent="0.2">
      <c r="A297" s="6">
        <v>292</v>
      </c>
      <c r="B297" s="6">
        <v>12</v>
      </c>
      <c r="C297" s="15">
        <f t="shared" si="16"/>
        <v>0</v>
      </c>
      <c r="D297" s="15">
        <f t="shared" si="17"/>
        <v>302</v>
      </c>
      <c r="E297" s="7">
        <v>65</v>
      </c>
      <c r="F297" s="16">
        <f t="shared" si="18"/>
        <v>106.0958904109589</v>
      </c>
      <c r="G297" s="16">
        <f t="shared" si="19"/>
        <v>106.0958904109589</v>
      </c>
    </row>
    <row r="298" spans="1:7" x14ac:dyDescent="0.2">
      <c r="A298" s="6">
        <v>293</v>
      </c>
      <c r="B298" s="6">
        <v>13</v>
      </c>
      <c r="C298" s="15">
        <f t="shared" si="16"/>
        <v>0</v>
      </c>
      <c r="D298" s="15">
        <f t="shared" si="17"/>
        <v>302</v>
      </c>
      <c r="E298" s="7">
        <v>65</v>
      </c>
      <c r="F298" s="16">
        <f t="shared" si="18"/>
        <v>105.95563139931741</v>
      </c>
      <c r="G298" s="16">
        <f t="shared" si="19"/>
        <v>105.95563139931741</v>
      </c>
    </row>
    <row r="299" spans="1:7" x14ac:dyDescent="0.2">
      <c r="A299" s="6">
        <v>294</v>
      </c>
      <c r="B299" s="6">
        <v>14</v>
      </c>
      <c r="C299" s="15">
        <f t="shared" si="16"/>
        <v>0</v>
      </c>
      <c r="D299" s="15">
        <f t="shared" si="17"/>
        <v>302</v>
      </c>
      <c r="E299" s="7">
        <v>65</v>
      </c>
      <c r="F299" s="16">
        <f t="shared" si="18"/>
        <v>105.81632653061224</v>
      </c>
      <c r="G299" s="16">
        <f t="shared" si="19"/>
        <v>105.81632653061224</v>
      </c>
    </row>
    <row r="300" spans="1:7" x14ac:dyDescent="0.2">
      <c r="A300" s="6">
        <v>295</v>
      </c>
      <c r="B300" s="6">
        <v>15</v>
      </c>
      <c r="C300" s="15">
        <f t="shared" si="16"/>
        <v>0</v>
      </c>
      <c r="D300" s="15">
        <f t="shared" si="17"/>
        <v>302</v>
      </c>
      <c r="E300" s="7">
        <v>65</v>
      </c>
      <c r="F300" s="16">
        <f t="shared" si="18"/>
        <v>105.67796610169492</v>
      </c>
      <c r="G300" s="16">
        <f t="shared" si="19"/>
        <v>105.67796610169492</v>
      </c>
    </row>
    <row r="301" spans="1:7" x14ac:dyDescent="0.2">
      <c r="A301" s="6">
        <v>296</v>
      </c>
      <c r="B301" s="6">
        <v>16</v>
      </c>
      <c r="C301" s="15">
        <f t="shared" si="16"/>
        <v>0</v>
      </c>
      <c r="D301" s="15">
        <f t="shared" si="17"/>
        <v>302</v>
      </c>
      <c r="E301" s="7">
        <v>65</v>
      </c>
      <c r="F301" s="16">
        <f t="shared" si="18"/>
        <v>105.54054054054055</v>
      </c>
      <c r="G301" s="16">
        <f t="shared" si="19"/>
        <v>105.54054054054055</v>
      </c>
    </row>
    <row r="302" spans="1:7" x14ac:dyDescent="0.2">
      <c r="A302" s="6">
        <v>297</v>
      </c>
      <c r="B302" s="6">
        <v>17</v>
      </c>
      <c r="C302" s="15">
        <f t="shared" si="16"/>
        <v>0</v>
      </c>
      <c r="D302" s="15">
        <f t="shared" si="17"/>
        <v>302</v>
      </c>
      <c r="E302" s="7">
        <v>65</v>
      </c>
      <c r="F302" s="16">
        <f t="shared" si="18"/>
        <v>105.4040404040404</v>
      </c>
      <c r="G302" s="16">
        <f t="shared" si="19"/>
        <v>105.4040404040404</v>
      </c>
    </row>
    <row r="303" spans="1:7" x14ac:dyDescent="0.2">
      <c r="A303" s="6">
        <v>298</v>
      </c>
      <c r="B303" s="6">
        <v>18</v>
      </c>
      <c r="C303" s="15">
        <f t="shared" si="16"/>
        <v>0</v>
      </c>
      <c r="D303" s="15">
        <f t="shared" si="17"/>
        <v>302</v>
      </c>
      <c r="E303" s="7">
        <v>65</v>
      </c>
      <c r="F303" s="16">
        <f t="shared" si="18"/>
        <v>105.26845637583892</v>
      </c>
      <c r="G303" s="16">
        <f t="shared" si="19"/>
        <v>105.26845637583892</v>
      </c>
    </row>
    <row r="304" spans="1:7" x14ac:dyDescent="0.2">
      <c r="A304" s="6">
        <v>299</v>
      </c>
      <c r="B304" s="6">
        <v>19</v>
      </c>
      <c r="C304" s="15">
        <f t="shared" si="16"/>
        <v>0</v>
      </c>
      <c r="D304" s="15">
        <f t="shared" si="17"/>
        <v>302</v>
      </c>
      <c r="E304" s="7">
        <v>65</v>
      </c>
      <c r="F304" s="16">
        <f t="shared" si="18"/>
        <v>105.13377926421404</v>
      </c>
      <c r="G304" s="16">
        <f t="shared" si="19"/>
        <v>105.13377926421404</v>
      </c>
    </row>
    <row r="305" spans="1:7" x14ac:dyDescent="0.2">
      <c r="A305" s="6">
        <v>300</v>
      </c>
      <c r="B305" s="6">
        <v>20</v>
      </c>
      <c r="C305" s="15">
        <f t="shared" si="16"/>
        <v>0</v>
      </c>
      <c r="D305" s="15">
        <f t="shared" si="17"/>
        <v>302</v>
      </c>
      <c r="E305" s="7">
        <v>65</v>
      </c>
      <c r="F305" s="16">
        <f t="shared" si="18"/>
        <v>105</v>
      </c>
      <c r="G305" s="16">
        <f t="shared" si="19"/>
        <v>105</v>
      </c>
    </row>
    <row r="306" spans="1:7" x14ac:dyDescent="0.2">
      <c r="A306" s="6">
        <v>301</v>
      </c>
      <c r="B306" s="6">
        <v>21</v>
      </c>
      <c r="C306" s="15">
        <f t="shared" si="16"/>
        <v>0</v>
      </c>
      <c r="D306" s="15">
        <f t="shared" si="17"/>
        <v>302</v>
      </c>
      <c r="E306" s="7">
        <v>65</v>
      </c>
      <c r="F306" s="16">
        <f t="shared" si="18"/>
        <v>104.8671096345515</v>
      </c>
      <c r="G306" s="16">
        <f t="shared" si="19"/>
        <v>104.8671096345515</v>
      </c>
    </row>
    <row r="307" spans="1:7" x14ac:dyDescent="0.2">
      <c r="A307" s="6">
        <v>302</v>
      </c>
      <c r="B307" s="6">
        <v>22</v>
      </c>
      <c r="C307" s="15">
        <f t="shared" si="16"/>
        <v>0</v>
      </c>
      <c r="D307" s="15">
        <f t="shared" si="17"/>
        <v>302</v>
      </c>
      <c r="E307" s="7">
        <v>65</v>
      </c>
      <c r="F307" s="16">
        <f t="shared" si="18"/>
        <v>104.73509933774834</v>
      </c>
      <c r="G307" s="16">
        <f t="shared" si="19"/>
        <v>104.73509933774834</v>
      </c>
    </row>
    <row r="308" spans="1:7" x14ac:dyDescent="0.2">
      <c r="A308" s="6">
        <v>303</v>
      </c>
      <c r="B308" s="6">
        <v>23</v>
      </c>
      <c r="C308" s="15">
        <f t="shared" si="16"/>
        <v>0</v>
      </c>
      <c r="D308" s="15">
        <f t="shared" si="17"/>
        <v>302</v>
      </c>
      <c r="E308" s="7">
        <v>65</v>
      </c>
      <c r="F308" s="16">
        <f t="shared" si="18"/>
        <v>104.60396039603961</v>
      </c>
      <c r="G308" s="16">
        <f t="shared" si="19"/>
        <v>104.60396039603961</v>
      </c>
    </row>
    <row r="309" spans="1:7" x14ac:dyDescent="0.2">
      <c r="A309" s="6">
        <v>304</v>
      </c>
      <c r="B309" s="6">
        <v>24</v>
      </c>
      <c r="C309" s="15">
        <f t="shared" si="16"/>
        <v>0</v>
      </c>
      <c r="D309" s="15">
        <f t="shared" si="17"/>
        <v>302</v>
      </c>
      <c r="E309" s="7">
        <v>65</v>
      </c>
      <c r="F309" s="16">
        <f t="shared" si="18"/>
        <v>104.47368421052632</v>
      </c>
      <c r="G309" s="16">
        <f t="shared" si="19"/>
        <v>104.47368421052632</v>
      </c>
    </row>
    <row r="310" spans="1:7" x14ac:dyDescent="0.2">
      <c r="A310" s="6">
        <v>305</v>
      </c>
      <c r="B310" s="6">
        <v>25</v>
      </c>
      <c r="C310" s="15">
        <f t="shared" si="16"/>
        <v>0</v>
      </c>
      <c r="D310" s="15">
        <f t="shared" si="17"/>
        <v>302</v>
      </c>
      <c r="E310" s="7">
        <v>65</v>
      </c>
      <c r="F310" s="16">
        <f t="shared" si="18"/>
        <v>104.34426229508196</v>
      </c>
      <c r="G310" s="16">
        <f t="shared" si="19"/>
        <v>104.34426229508196</v>
      </c>
    </row>
    <row r="311" spans="1:7" x14ac:dyDescent="0.2">
      <c r="A311" s="6">
        <v>306</v>
      </c>
      <c r="B311" s="6">
        <v>26</v>
      </c>
      <c r="C311" s="15">
        <f t="shared" si="16"/>
        <v>0</v>
      </c>
      <c r="D311" s="15">
        <f t="shared" si="17"/>
        <v>302</v>
      </c>
      <c r="E311" s="7">
        <v>65</v>
      </c>
      <c r="F311" s="16">
        <f t="shared" si="18"/>
        <v>104.21568627450981</v>
      </c>
      <c r="G311" s="16">
        <f t="shared" si="19"/>
        <v>104.21568627450981</v>
      </c>
    </row>
    <row r="312" spans="1:7" x14ac:dyDescent="0.2">
      <c r="A312" s="6">
        <v>307</v>
      </c>
      <c r="B312" s="6">
        <v>27</v>
      </c>
      <c r="C312" s="15">
        <f t="shared" si="16"/>
        <v>0</v>
      </c>
      <c r="D312" s="15">
        <f t="shared" si="17"/>
        <v>302</v>
      </c>
      <c r="E312" s="7">
        <v>65</v>
      </c>
      <c r="F312" s="16">
        <f t="shared" si="18"/>
        <v>104.08794788273616</v>
      </c>
      <c r="G312" s="16">
        <f t="shared" si="19"/>
        <v>104.08794788273616</v>
      </c>
    </row>
    <row r="313" spans="1:7" x14ac:dyDescent="0.2">
      <c r="A313" s="6">
        <v>308</v>
      </c>
      <c r="B313" s="6">
        <v>28</v>
      </c>
      <c r="C313" s="15">
        <f t="shared" si="16"/>
        <v>0</v>
      </c>
      <c r="D313" s="15">
        <f t="shared" si="17"/>
        <v>302</v>
      </c>
      <c r="E313" s="7">
        <v>65</v>
      </c>
      <c r="F313" s="16">
        <f t="shared" si="18"/>
        <v>103.96103896103897</v>
      </c>
      <c r="G313" s="16">
        <f t="shared" si="19"/>
        <v>103.96103896103897</v>
      </c>
    </row>
    <row r="314" spans="1:7" x14ac:dyDescent="0.2">
      <c r="A314" s="6">
        <v>309</v>
      </c>
      <c r="B314" s="6">
        <v>29</v>
      </c>
      <c r="C314" s="15">
        <f t="shared" si="16"/>
        <v>0</v>
      </c>
      <c r="D314" s="15">
        <f t="shared" si="17"/>
        <v>302</v>
      </c>
      <c r="E314" s="7">
        <v>65</v>
      </c>
      <c r="F314" s="16">
        <f t="shared" si="18"/>
        <v>103.83495145631068</v>
      </c>
      <c r="G314" s="16">
        <f t="shared" si="19"/>
        <v>103.83495145631068</v>
      </c>
    </row>
    <row r="315" spans="1:7" x14ac:dyDescent="0.2">
      <c r="A315" s="6">
        <v>310</v>
      </c>
      <c r="B315" s="6">
        <v>30</v>
      </c>
      <c r="C315" s="15">
        <f t="shared" si="16"/>
        <v>0</v>
      </c>
      <c r="D315" s="15">
        <f t="shared" si="17"/>
        <v>302</v>
      </c>
      <c r="E315" s="7">
        <v>65</v>
      </c>
      <c r="F315" s="16">
        <f t="shared" si="18"/>
        <v>103.70967741935483</v>
      </c>
      <c r="G315" s="16">
        <f t="shared" si="19"/>
        <v>103.70967741935483</v>
      </c>
    </row>
    <row r="316" spans="1:7" x14ac:dyDescent="0.2">
      <c r="A316" s="6">
        <v>311</v>
      </c>
      <c r="B316" s="6">
        <v>31</v>
      </c>
      <c r="C316" s="15">
        <f t="shared" si="16"/>
        <v>0</v>
      </c>
      <c r="D316" s="15">
        <f t="shared" si="17"/>
        <v>302</v>
      </c>
      <c r="E316" s="7">
        <v>65</v>
      </c>
      <c r="F316" s="16">
        <f t="shared" si="18"/>
        <v>103.58520900321544</v>
      </c>
      <c r="G316" s="16">
        <f t="shared" si="19"/>
        <v>103.58520900321544</v>
      </c>
    </row>
    <row r="317" spans="1:7" x14ac:dyDescent="0.2">
      <c r="A317" s="6">
        <v>312</v>
      </c>
      <c r="B317" s="6">
        <v>32</v>
      </c>
      <c r="C317" s="15">
        <f t="shared" si="16"/>
        <v>0</v>
      </c>
      <c r="D317" s="15">
        <f t="shared" si="17"/>
        <v>302</v>
      </c>
      <c r="E317" s="7">
        <v>65</v>
      </c>
      <c r="F317" s="16">
        <f t="shared" si="18"/>
        <v>103.46153846153847</v>
      </c>
      <c r="G317" s="16">
        <f t="shared" si="19"/>
        <v>103.46153846153847</v>
      </c>
    </row>
    <row r="318" spans="1:7" x14ac:dyDescent="0.2">
      <c r="A318" s="6">
        <v>313</v>
      </c>
      <c r="B318" s="6">
        <v>33</v>
      </c>
      <c r="C318" s="15">
        <f t="shared" si="16"/>
        <v>0</v>
      </c>
      <c r="D318" s="15">
        <f t="shared" si="17"/>
        <v>302</v>
      </c>
      <c r="E318" s="7">
        <v>65</v>
      </c>
      <c r="F318" s="16">
        <f t="shared" si="18"/>
        <v>103.33865814696486</v>
      </c>
      <c r="G318" s="16">
        <f t="shared" si="19"/>
        <v>103.33865814696486</v>
      </c>
    </row>
    <row r="319" spans="1:7" x14ac:dyDescent="0.2">
      <c r="A319" s="6">
        <v>314</v>
      </c>
      <c r="B319" s="6">
        <v>34</v>
      </c>
      <c r="C319" s="15">
        <f t="shared" si="16"/>
        <v>0</v>
      </c>
      <c r="D319" s="15">
        <f t="shared" si="17"/>
        <v>302</v>
      </c>
      <c r="E319" s="7">
        <v>65</v>
      </c>
      <c r="F319" s="16">
        <f t="shared" si="18"/>
        <v>103.21656050955414</v>
      </c>
      <c r="G319" s="16">
        <f t="shared" si="19"/>
        <v>103.21656050955414</v>
      </c>
    </row>
    <row r="320" spans="1:7" x14ac:dyDescent="0.2">
      <c r="A320" s="6">
        <v>315</v>
      </c>
      <c r="B320" s="6">
        <v>35</v>
      </c>
      <c r="C320" s="15">
        <f t="shared" si="16"/>
        <v>0</v>
      </c>
      <c r="D320" s="15">
        <f t="shared" si="17"/>
        <v>302</v>
      </c>
      <c r="E320" s="7">
        <v>65</v>
      </c>
      <c r="F320" s="16">
        <f t="shared" si="18"/>
        <v>103.0952380952381</v>
      </c>
      <c r="G320" s="16">
        <f t="shared" si="19"/>
        <v>103.0952380952381</v>
      </c>
    </row>
    <row r="321" spans="1:9" x14ac:dyDescent="0.2">
      <c r="A321" s="6">
        <v>316</v>
      </c>
      <c r="B321" s="6">
        <v>36</v>
      </c>
      <c r="C321" s="15">
        <f t="shared" si="16"/>
        <v>0</v>
      </c>
      <c r="D321" s="15">
        <f t="shared" si="17"/>
        <v>302</v>
      </c>
      <c r="E321" s="7">
        <v>65</v>
      </c>
      <c r="F321" s="16">
        <f t="shared" si="18"/>
        <v>102.9746835443038</v>
      </c>
      <c r="G321" s="16">
        <f t="shared" si="19"/>
        <v>102.9746835443038</v>
      </c>
    </row>
    <row r="322" spans="1:9" x14ac:dyDescent="0.2">
      <c r="A322" s="6">
        <v>317</v>
      </c>
      <c r="B322" s="6">
        <v>37</v>
      </c>
      <c r="C322" s="15">
        <f t="shared" si="16"/>
        <v>0</v>
      </c>
      <c r="D322" s="15">
        <f t="shared" si="17"/>
        <v>302</v>
      </c>
      <c r="E322" s="7">
        <v>65</v>
      </c>
      <c r="F322" s="16">
        <f t="shared" si="18"/>
        <v>102.85488958990537</v>
      </c>
      <c r="G322" s="16">
        <f t="shared" si="19"/>
        <v>102.85488958990537</v>
      </c>
    </row>
    <row r="323" spans="1:9" x14ac:dyDescent="0.2">
      <c r="A323" s="6">
        <v>318</v>
      </c>
      <c r="B323" s="6">
        <v>38</v>
      </c>
      <c r="C323" s="15">
        <f t="shared" si="16"/>
        <v>0</v>
      </c>
      <c r="D323" s="15">
        <f t="shared" si="17"/>
        <v>302</v>
      </c>
      <c r="E323" s="7">
        <v>65</v>
      </c>
      <c r="F323" s="16">
        <f t="shared" si="18"/>
        <v>102.73584905660377</v>
      </c>
      <c r="G323" s="16">
        <f t="shared" si="19"/>
        <v>102.73584905660377</v>
      </c>
    </row>
    <row r="324" spans="1:9" x14ac:dyDescent="0.2">
      <c r="A324" s="6">
        <v>319</v>
      </c>
      <c r="B324" s="6">
        <v>39</v>
      </c>
      <c r="C324" s="15">
        <f t="shared" si="16"/>
        <v>0</v>
      </c>
      <c r="D324" s="15">
        <f t="shared" si="17"/>
        <v>302</v>
      </c>
      <c r="E324" s="7">
        <v>65</v>
      </c>
      <c r="F324" s="16">
        <f t="shared" si="18"/>
        <v>102.61755485893417</v>
      </c>
      <c r="G324" s="16">
        <f t="shared" si="19"/>
        <v>102.61755485893417</v>
      </c>
    </row>
    <row r="325" spans="1:9" x14ac:dyDescent="0.2">
      <c r="A325" s="6">
        <v>320</v>
      </c>
      <c r="B325" s="6">
        <v>40</v>
      </c>
      <c r="C325" s="15">
        <f t="shared" si="16"/>
        <v>0</v>
      </c>
      <c r="D325" s="15">
        <f t="shared" si="17"/>
        <v>302</v>
      </c>
      <c r="E325" s="7">
        <v>65</v>
      </c>
      <c r="F325" s="16">
        <f t="shared" si="18"/>
        <v>102.5</v>
      </c>
      <c r="G325" s="16">
        <f t="shared" si="19"/>
        <v>102.5</v>
      </c>
    </row>
    <row r="326" spans="1:9" x14ac:dyDescent="0.2">
      <c r="A326" s="6">
        <v>321</v>
      </c>
      <c r="B326" s="6">
        <v>41</v>
      </c>
      <c r="C326" s="15">
        <f t="shared" ref="C326:C389" si="20">IF(E326=E327,0,B326*E326/100)</f>
        <v>0</v>
      </c>
      <c r="D326" s="15">
        <f t="shared" ref="D326:D389" si="21">D325+C326</f>
        <v>302</v>
      </c>
      <c r="E326" s="7">
        <v>65</v>
      </c>
      <c r="F326" s="16">
        <f t="shared" ref="F326:F389" si="22">IF(C326=0,(D325*$F$5+(B326*$F$5*E326/100))/A326,D326*$F$5/A326)</f>
        <v>102.38317757009345</v>
      </c>
      <c r="G326" s="16">
        <f t="shared" ref="G326:G389" si="23">IF(C326=0,(D325*$G$5+(B326*$G$5*E326/100))/A326,D326*$G$5/A326)</f>
        <v>102.38317757009345</v>
      </c>
    </row>
    <row r="327" spans="1:9" x14ac:dyDescent="0.2">
      <c r="A327" s="6">
        <v>322</v>
      </c>
      <c r="B327" s="6">
        <v>42</v>
      </c>
      <c r="C327" s="15">
        <f t="shared" si="20"/>
        <v>0</v>
      </c>
      <c r="D327" s="15">
        <f t="shared" si="21"/>
        <v>302</v>
      </c>
      <c r="E327" s="7">
        <v>65</v>
      </c>
      <c r="F327" s="16">
        <f t="shared" si="22"/>
        <v>102.26708074534162</v>
      </c>
      <c r="G327" s="16">
        <f t="shared" si="23"/>
        <v>102.26708074534162</v>
      </c>
    </row>
    <row r="328" spans="1:9" x14ac:dyDescent="0.2">
      <c r="A328" s="6">
        <v>323</v>
      </c>
      <c r="B328" s="6">
        <v>43</v>
      </c>
      <c r="C328" s="15">
        <f t="shared" si="20"/>
        <v>0</v>
      </c>
      <c r="D328" s="15">
        <f t="shared" si="21"/>
        <v>302</v>
      </c>
      <c r="E328" s="7">
        <v>65</v>
      </c>
      <c r="F328" s="16">
        <f t="shared" si="22"/>
        <v>102.15170278637771</v>
      </c>
      <c r="G328" s="16">
        <f t="shared" si="23"/>
        <v>102.15170278637771</v>
      </c>
    </row>
    <row r="329" spans="1:9" x14ac:dyDescent="0.2">
      <c r="A329" s="6">
        <v>324</v>
      </c>
      <c r="B329" s="6">
        <v>44</v>
      </c>
      <c r="C329" s="15">
        <f t="shared" si="20"/>
        <v>0</v>
      </c>
      <c r="D329" s="15">
        <f t="shared" si="21"/>
        <v>302</v>
      </c>
      <c r="E329" s="7">
        <v>65</v>
      </c>
      <c r="F329" s="16">
        <f t="shared" si="22"/>
        <v>102.03703703703704</v>
      </c>
      <c r="G329" s="16">
        <f t="shared" si="23"/>
        <v>102.03703703703704</v>
      </c>
    </row>
    <row r="330" spans="1:9" x14ac:dyDescent="0.2">
      <c r="A330" s="6">
        <v>325</v>
      </c>
      <c r="B330" s="6">
        <v>45</v>
      </c>
      <c r="C330" s="15">
        <f t="shared" si="20"/>
        <v>0</v>
      </c>
      <c r="D330" s="15">
        <f t="shared" si="21"/>
        <v>302</v>
      </c>
      <c r="E330" s="7">
        <v>65</v>
      </c>
      <c r="F330" s="16">
        <f t="shared" si="22"/>
        <v>101.92307692307692</v>
      </c>
      <c r="G330" s="16">
        <f t="shared" si="23"/>
        <v>101.92307692307692</v>
      </c>
    </row>
    <row r="331" spans="1:9" x14ac:dyDescent="0.2">
      <c r="A331" s="6">
        <v>326</v>
      </c>
      <c r="B331" s="6">
        <v>46</v>
      </c>
      <c r="C331" s="15">
        <f t="shared" si="20"/>
        <v>0</v>
      </c>
      <c r="D331" s="15">
        <f t="shared" si="21"/>
        <v>302</v>
      </c>
      <c r="E331" s="7">
        <v>65</v>
      </c>
      <c r="F331" s="16">
        <f t="shared" si="22"/>
        <v>101.80981595092024</v>
      </c>
      <c r="G331" s="16">
        <f t="shared" si="23"/>
        <v>101.80981595092024</v>
      </c>
    </row>
    <row r="332" spans="1:9" x14ac:dyDescent="0.2">
      <c r="A332" s="6">
        <v>327</v>
      </c>
      <c r="B332" s="6">
        <v>47</v>
      </c>
      <c r="C332" s="15">
        <f t="shared" si="20"/>
        <v>0</v>
      </c>
      <c r="D332" s="15">
        <f t="shared" si="21"/>
        <v>302</v>
      </c>
      <c r="E332" s="7">
        <v>65</v>
      </c>
      <c r="F332" s="16">
        <f t="shared" si="22"/>
        <v>101.69724770642202</v>
      </c>
      <c r="G332" s="16">
        <f t="shared" si="23"/>
        <v>101.69724770642202</v>
      </c>
    </row>
    <row r="333" spans="1:9" x14ac:dyDescent="0.2">
      <c r="A333" s="6">
        <v>328</v>
      </c>
      <c r="B333" s="6">
        <v>48</v>
      </c>
      <c r="C333" s="15">
        <f t="shared" si="20"/>
        <v>0</v>
      </c>
      <c r="D333" s="15">
        <f t="shared" si="21"/>
        <v>302</v>
      </c>
      <c r="E333" s="7">
        <v>65</v>
      </c>
      <c r="F333" s="16">
        <f t="shared" si="22"/>
        <v>101.58536585365853</v>
      </c>
      <c r="G333" s="16">
        <f t="shared" si="23"/>
        <v>101.58536585365853</v>
      </c>
    </row>
    <row r="334" spans="1:9" x14ac:dyDescent="0.2">
      <c r="A334" s="6">
        <v>329</v>
      </c>
      <c r="B334" s="6">
        <v>49</v>
      </c>
      <c r="C334" s="15">
        <f t="shared" si="20"/>
        <v>0</v>
      </c>
      <c r="D334" s="15">
        <f t="shared" si="21"/>
        <v>302</v>
      </c>
      <c r="E334" s="7">
        <v>65</v>
      </c>
      <c r="F334" s="16">
        <f t="shared" si="22"/>
        <v>101.4741641337386</v>
      </c>
      <c r="G334" s="16">
        <f t="shared" si="23"/>
        <v>101.4741641337386</v>
      </c>
    </row>
    <row r="335" spans="1:9" s="9" customFormat="1" x14ac:dyDescent="0.2">
      <c r="A335" s="6">
        <v>330</v>
      </c>
      <c r="B335" s="6">
        <v>50</v>
      </c>
      <c r="C335" s="15">
        <f t="shared" si="20"/>
        <v>0</v>
      </c>
      <c r="D335" s="15">
        <f t="shared" si="21"/>
        <v>302</v>
      </c>
      <c r="E335" s="7">
        <v>65</v>
      </c>
      <c r="F335" s="16">
        <f t="shared" si="22"/>
        <v>101.36363636363636</v>
      </c>
      <c r="G335" s="16">
        <f t="shared" si="23"/>
        <v>101.36363636363636</v>
      </c>
      <c r="I335" s="22"/>
    </row>
    <row r="336" spans="1:9" x14ac:dyDescent="0.2">
      <c r="A336" s="6">
        <v>331</v>
      </c>
      <c r="B336" s="6">
        <v>51</v>
      </c>
      <c r="C336" s="15">
        <f t="shared" si="20"/>
        <v>0</v>
      </c>
      <c r="D336" s="15">
        <f t="shared" si="21"/>
        <v>302</v>
      </c>
      <c r="E336" s="7">
        <v>65</v>
      </c>
      <c r="F336" s="16">
        <f t="shared" si="22"/>
        <v>101.25377643504531</v>
      </c>
      <c r="G336" s="16">
        <f t="shared" si="23"/>
        <v>101.25377643504531</v>
      </c>
    </row>
    <row r="337" spans="1:7" x14ac:dyDescent="0.2">
      <c r="A337" s="6">
        <v>332</v>
      </c>
      <c r="B337" s="6">
        <v>52</v>
      </c>
      <c r="C337" s="15">
        <f t="shared" si="20"/>
        <v>0</v>
      </c>
      <c r="D337" s="15">
        <f t="shared" si="21"/>
        <v>302</v>
      </c>
      <c r="E337" s="7">
        <v>65</v>
      </c>
      <c r="F337" s="16">
        <f t="shared" si="22"/>
        <v>101.14457831325301</v>
      </c>
      <c r="G337" s="16">
        <f t="shared" si="23"/>
        <v>101.14457831325301</v>
      </c>
    </row>
    <row r="338" spans="1:7" x14ac:dyDescent="0.2">
      <c r="A338" s="6">
        <v>333</v>
      </c>
      <c r="B338" s="6">
        <v>53</v>
      </c>
      <c r="C338" s="15">
        <f t="shared" si="20"/>
        <v>0</v>
      </c>
      <c r="D338" s="15">
        <f t="shared" si="21"/>
        <v>302</v>
      </c>
      <c r="E338" s="7">
        <v>65</v>
      </c>
      <c r="F338" s="16">
        <f t="shared" si="22"/>
        <v>101.03603603603604</v>
      </c>
      <c r="G338" s="16">
        <f t="shared" si="23"/>
        <v>101.03603603603604</v>
      </c>
    </row>
    <row r="339" spans="1:7" x14ac:dyDescent="0.2">
      <c r="A339" s="6">
        <v>334</v>
      </c>
      <c r="B339" s="6">
        <v>54</v>
      </c>
      <c r="C339" s="15">
        <f t="shared" si="20"/>
        <v>0</v>
      </c>
      <c r="D339" s="15">
        <f t="shared" si="21"/>
        <v>302</v>
      </c>
      <c r="E339" s="7">
        <v>65</v>
      </c>
      <c r="F339" s="16">
        <f t="shared" si="22"/>
        <v>100.92814371257485</v>
      </c>
      <c r="G339" s="16">
        <f t="shared" si="23"/>
        <v>100.92814371257485</v>
      </c>
    </row>
    <row r="340" spans="1:7" x14ac:dyDescent="0.2">
      <c r="A340" s="6">
        <v>335</v>
      </c>
      <c r="B340" s="6">
        <v>55</v>
      </c>
      <c r="C340" s="15">
        <f t="shared" si="20"/>
        <v>0</v>
      </c>
      <c r="D340" s="15">
        <f t="shared" si="21"/>
        <v>302</v>
      </c>
      <c r="E340" s="7">
        <v>65</v>
      </c>
      <c r="F340" s="16">
        <f t="shared" si="22"/>
        <v>100.82089552238806</v>
      </c>
      <c r="G340" s="16">
        <f t="shared" si="23"/>
        <v>100.82089552238806</v>
      </c>
    </row>
    <row r="341" spans="1:7" x14ac:dyDescent="0.2">
      <c r="A341" s="6">
        <v>336</v>
      </c>
      <c r="B341" s="6">
        <v>56</v>
      </c>
      <c r="C341" s="15">
        <f t="shared" si="20"/>
        <v>0</v>
      </c>
      <c r="D341" s="15">
        <f t="shared" si="21"/>
        <v>302</v>
      </c>
      <c r="E341" s="7">
        <v>65</v>
      </c>
      <c r="F341" s="16">
        <f t="shared" si="22"/>
        <v>100.71428571428571</v>
      </c>
      <c r="G341" s="16">
        <f t="shared" si="23"/>
        <v>100.71428571428571</v>
      </c>
    </row>
    <row r="342" spans="1:7" x14ac:dyDescent="0.2">
      <c r="A342" s="6">
        <v>337</v>
      </c>
      <c r="B342" s="6">
        <v>57</v>
      </c>
      <c r="C342" s="15">
        <f t="shared" si="20"/>
        <v>0</v>
      </c>
      <c r="D342" s="15">
        <f t="shared" si="21"/>
        <v>302</v>
      </c>
      <c r="E342" s="7">
        <v>65</v>
      </c>
      <c r="F342" s="16">
        <f t="shared" si="22"/>
        <v>100.60830860534125</v>
      </c>
      <c r="G342" s="16">
        <f t="shared" si="23"/>
        <v>100.60830860534125</v>
      </c>
    </row>
    <row r="343" spans="1:7" x14ac:dyDescent="0.2">
      <c r="A343" s="6">
        <v>338</v>
      </c>
      <c r="B343" s="6">
        <v>58</v>
      </c>
      <c r="C343" s="15">
        <f t="shared" si="20"/>
        <v>0</v>
      </c>
      <c r="D343" s="15">
        <f t="shared" si="21"/>
        <v>302</v>
      </c>
      <c r="E343" s="7">
        <v>65</v>
      </c>
      <c r="F343" s="16">
        <f t="shared" si="22"/>
        <v>100.50295857988165</v>
      </c>
      <c r="G343" s="16">
        <f t="shared" si="23"/>
        <v>100.50295857988165</v>
      </c>
    </row>
    <row r="344" spans="1:7" x14ac:dyDescent="0.2">
      <c r="A344" s="6">
        <v>339</v>
      </c>
      <c r="B344" s="6">
        <v>59</v>
      </c>
      <c r="C344" s="15">
        <f t="shared" si="20"/>
        <v>0</v>
      </c>
      <c r="D344" s="15">
        <f t="shared" si="21"/>
        <v>302</v>
      </c>
      <c r="E344" s="7">
        <v>65</v>
      </c>
      <c r="F344" s="16">
        <f t="shared" si="22"/>
        <v>100.39823008849558</v>
      </c>
      <c r="G344" s="16">
        <f t="shared" si="23"/>
        <v>100.39823008849558</v>
      </c>
    </row>
    <row r="345" spans="1:7" x14ac:dyDescent="0.2">
      <c r="A345" s="6">
        <v>340</v>
      </c>
      <c r="B345" s="6">
        <v>60</v>
      </c>
      <c r="C345" s="15">
        <f t="shared" si="20"/>
        <v>0</v>
      </c>
      <c r="D345" s="15">
        <f t="shared" si="21"/>
        <v>302</v>
      </c>
      <c r="E345" s="7">
        <v>65</v>
      </c>
      <c r="F345" s="16">
        <f t="shared" si="22"/>
        <v>100.29411764705883</v>
      </c>
      <c r="G345" s="16">
        <f t="shared" si="23"/>
        <v>100.29411764705883</v>
      </c>
    </row>
    <row r="346" spans="1:7" x14ac:dyDescent="0.2">
      <c r="A346" s="6">
        <v>341</v>
      </c>
      <c r="B346" s="6">
        <v>61</v>
      </c>
      <c r="C346" s="15">
        <f t="shared" si="20"/>
        <v>0</v>
      </c>
      <c r="D346" s="15">
        <f t="shared" si="21"/>
        <v>302</v>
      </c>
      <c r="E346" s="7">
        <v>65</v>
      </c>
      <c r="F346" s="16">
        <f t="shared" si="22"/>
        <v>100.19061583577712</v>
      </c>
      <c r="G346" s="16">
        <f t="shared" si="23"/>
        <v>100.19061583577712</v>
      </c>
    </row>
    <row r="347" spans="1:7" x14ac:dyDescent="0.2">
      <c r="A347" s="6">
        <v>342</v>
      </c>
      <c r="B347" s="6">
        <v>62</v>
      </c>
      <c r="C347" s="15">
        <f t="shared" si="20"/>
        <v>0</v>
      </c>
      <c r="D347" s="15">
        <f t="shared" si="21"/>
        <v>302</v>
      </c>
      <c r="E347" s="7">
        <v>65</v>
      </c>
      <c r="F347" s="16">
        <f t="shared" si="22"/>
        <v>100.08771929824562</v>
      </c>
      <c r="G347" s="16">
        <f t="shared" si="23"/>
        <v>100.08771929824562</v>
      </c>
    </row>
    <row r="348" spans="1:7" x14ac:dyDescent="0.2">
      <c r="A348" s="6">
        <v>343</v>
      </c>
      <c r="B348" s="6">
        <v>63</v>
      </c>
      <c r="C348" s="15">
        <f t="shared" si="20"/>
        <v>0</v>
      </c>
      <c r="D348" s="15">
        <f t="shared" si="21"/>
        <v>302</v>
      </c>
      <c r="E348" s="7">
        <v>65</v>
      </c>
      <c r="F348" s="16">
        <f t="shared" si="22"/>
        <v>99.985422740524783</v>
      </c>
      <c r="G348" s="16">
        <f t="shared" si="23"/>
        <v>99.985422740524783</v>
      </c>
    </row>
    <row r="349" spans="1:7" x14ac:dyDescent="0.2">
      <c r="A349" s="6">
        <v>344</v>
      </c>
      <c r="B349" s="6">
        <v>64</v>
      </c>
      <c r="C349" s="15">
        <f t="shared" si="20"/>
        <v>0</v>
      </c>
      <c r="D349" s="15">
        <f t="shared" si="21"/>
        <v>302</v>
      </c>
      <c r="E349" s="7">
        <v>65</v>
      </c>
      <c r="F349" s="16">
        <f t="shared" si="22"/>
        <v>99.883720930232556</v>
      </c>
      <c r="G349" s="16">
        <f t="shared" si="23"/>
        <v>99.883720930232556</v>
      </c>
    </row>
    <row r="350" spans="1:7" x14ac:dyDescent="0.2">
      <c r="A350" s="6">
        <v>345</v>
      </c>
      <c r="B350" s="6">
        <v>65</v>
      </c>
      <c r="C350" s="15">
        <f t="shared" si="20"/>
        <v>0</v>
      </c>
      <c r="D350" s="15">
        <f t="shared" si="21"/>
        <v>302</v>
      </c>
      <c r="E350" s="7">
        <v>65</v>
      </c>
      <c r="F350" s="16">
        <f t="shared" si="22"/>
        <v>99.782608695652172</v>
      </c>
      <c r="G350" s="16">
        <f t="shared" si="23"/>
        <v>99.782608695652172</v>
      </c>
    </row>
    <row r="351" spans="1:7" x14ac:dyDescent="0.2">
      <c r="A351" s="6">
        <v>346</v>
      </c>
      <c r="B351" s="6">
        <v>66</v>
      </c>
      <c r="C351" s="15">
        <f t="shared" si="20"/>
        <v>0</v>
      </c>
      <c r="D351" s="15">
        <f t="shared" si="21"/>
        <v>302</v>
      </c>
      <c r="E351" s="7">
        <v>65</v>
      </c>
      <c r="F351" s="16">
        <f t="shared" si="22"/>
        <v>99.682080924855498</v>
      </c>
      <c r="G351" s="16">
        <f t="shared" si="23"/>
        <v>99.682080924855498</v>
      </c>
    </row>
    <row r="352" spans="1:7" x14ac:dyDescent="0.2">
      <c r="A352" s="6">
        <v>347</v>
      </c>
      <c r="B352" s="6">
        <v>67</v>
      </c>
      <c r="C352" s="15">
        <f t="shared" si="20"/>
        <v>0</v>
      </c>
      <c r="D352" s="15">
        <f t="shared" si="21"/>
        <v>302</v>
      </c>
      <c r="E352" s="7">
        <v>65</v>
      </c>
      <c r="F352" s="16">
        <f t="shared" si="22"/>
        <v>99.582132564841501</v>
      </c>
      <c r="G352" s="16">
        <f t="shared" si="23"/>
        <v>99.582132564841501</v>
      </c>
    </row>
    <row r="353" spans="1:9" x14ac:dyDescent="0.2">
      <c r="A353" s="6">
        <v>348</v>
      </c>
      <c r="B353" s="6">
        <v>68</v>
      </c>
      <c r="C353" s="15">
        <f t="shared" si="20"/>
        <v>0</v>
      </c>
      <c r="D353" s="15">
        <f t="shared" si="21"/>
        <v>302</v>
      </c>
      <c r="E353" s="7">
        <v>65</v>
      </c>
      <c r="F353" s="16">
        <f t="shared" si="22"/>
        <v>99.482758620689651</v>
      </c>
      <c r="G353" s="16">
        <f t="shared" si="23"/>
        <v>99.482758620689651</v>
      </c>
    </row>
    <row r="354" spans="1:9" x14ac:dyDescent="0.2">
      <c r="A354" s="6">
        <v>349</v>
      </c>
      <c r="B354" s="6">
        <v>69</v>
      </c>
      <c r="C354" s="15">
        <f t="shared" si="20"/>
        <v>0</v>
      </c>
      <c r="D354" s="15">
        <f t="shared" si="21"/>
        <v>302</v>
      </c>
      <c r="E354" s="7">
        <v>65</v>
      </c>
      <c r="F354" s="16">
        <f t="shared" si="22"/>
        <v>99.383954154727789</v>
      </c>
      <c r="G354" s="16">
        <f t="shared" si="23"/>
        <v>99.383954154727789</v>
      </c>
    </row>
    <row r="355" spans="1:9" x14ac:dyDescent="0.2">
      <c r="A355" s="6">
        <v>350</v>
      </c>
      <c r="B355" s="6">
        <v>70</v>
      </c>
      <c r="C355" s="15">
        <f t="shared" si="20"/>
        <v>0</v>
      </c>
      <c r="D355" s="15">
        <f t="shared" si="21"/>
        <v>302</v>
      </c>
      <c r="E355" s="7">
        <v>65</v>
      </c>
      <c r="F355" s="16">
        <f t="shared" si="22"/>
        <v>99.285714285714292</v>
      </c>
      <c r="G355" s="16">
        <f t="shared" si="23"/>
        <v>99.285714285714292</v>
      </c>
    </row>
    <row r="356" spans="1:9" x14ac:dyDescent="0.2">
      <c r="A356" s="6">
        <v>351</v>
      </c>
      <c r="B356" s="6">
        <v>71</v>
      </c>
      <c r="C356" s="15">
        <f t="shared" si="20"/>
        <v>0</v>
      </c>
      <c r="D356" s="15">
        <f t="shared" si="21"/>
        <v>302</v>
      </c>
      <c r="E356" s="7">
        <v>65</v>
      </c>
      <c r="F356" s="16">
        <f t="shared" si="22"/>
        <v>99.188034188034194</v>
      </c>
      <c r="G356" s="16">
        <f t="shared" si="23"/>
        <v>99.188034188034194</v>
      </c>
    </row>
    <row r="357" spans="1:9" x14ac:dyDescent="0.2">
      <c r="A357" s="6">
        <v>352</v>
      </c>
      <c r="B357" s="6">
        <v>72</v>
      </c>
      <c r="C357" s="15">
        <f t="shared" si="20"/>
        <v>0</v>
      </c>
      <c r="D357" s="15">
        <f t="shared" si="21"/>
        <v>302</v>
      </c>
      <c r="E357" s="7">
        <v>65</v>
      </c>
      <c r="F357" s="16">
        <f t="shared" si="22"/>
        <v>99.090909090909093</v>
      </c>
      <c r="G357" s="16">
        <f t="shared" si="23"/>
        <v>99.090909090909093</v>
      </c>
    </row>
    <row r="358" spans="1:9" x14ac:dyDescent="0.2">
      <c r="A358" s="6">
        <v>353</v>
      </c>
      <c r="B358" s="6">
        <v>73</v>
      </c>
      <c r="C358" s="15">
        <f t="shared" si="20"/>
        <v>0</v>
      </c>
      <c r="D358" s="15">
        <f t="shared" si="21"/>
        <v>302</v>
      </c>
      <c r="E358" s="7">
        <v>65</v>
      </c>
      <c r="F358" s="16">
        <f t="shared" si="22"/>
        <v>98.994334277620396</v>
      </c>
      <c r="G358" s="16">
        <f t="shared" si="23"/>
        <v>98.994334277620396</v>
      </c>
    </row>
    <row r="359" spans="1:9" x14ac:dyDescent="0.2">
      <c r="A359" s="6">
        <v>354</v>
      </c>
      <c r="B359" s="6">
        <v>74</v>
      </c>
      <c r="C359" s="15">
        <f t="shared" si="20"/>
        <v>0</v>
      </c>
      <c r="D359" s="15">
        <f t="shared" si="21"/>
        <v>302</v>
      </c>
      <c r="E359" s="7">
        <v>65</v>
      </c>
      <c r="F359" s="16">
        <f t="shared" si="22"/>
        <v>98.898305084745758</v>
      </c>
      <c r="G359" s="16">
        <f t="shared" si="23"/>
        <v>98.898305084745758</v>
      </c>
    </row>
    <row r="360" spans="1:9" x14ac:dyDescent="0.2">
      <c r="A360" s="6">
        <v>355</v>
      </c>
      <c r="B360" s="6">
        <v>75</v>
      </c>
      <c r="C360" s="15">
        <f t="shared" si="20"/>
        <v>0</v>
      </c>
      <c r="D360" s="15">
        <f t="shared" si="21"/>
        <v>302</v>
      </c>
      <c r="E360" s="7">
        <v>65</v>
      </c>
      <c r="F360" s="16">
        <f t="shared" si="22"/>
        <v>98.802816901408448</v>
      </c>
      <c r="G360" s="16">
        <f t="shared" si="23"/>
        <v>98.802816901408448</v>
      </c>
    </row>
    <row r="361" spans="1:9" x14ac:dyDescent="0.2">
      <c r="A361" s="6">
        <v>356</v>
      </c>
      <c r="B361" s="6">
        <v>76</v>
      </c>
      <c r="C361" s="15">
        <f t="shared" si="20"/>
        <v>0</v>
      </c>
      <c r="D361" s="15">
        <f t="shared" si="21"/>
        <v>302</v>
      </c>
      <c r="E361" s="7">
        <v>65</v>
      </c>
      <c r="F361" s="16">
        <f t="shared" si="22"/>
        <v>98.707865168539328</v>
      </c>
      <c r="G361" s="16">
        <f t="shared" si="23"/>
        <v>98.707865168539328</v>
      </c>
    </row>
    <row r="362" spans="1:9" x14ac:dyDescent="0.2">
      <c r="A362" s="6">
        <v>357</v>
      </c>
      <c r="B362" s="6">
        <v>77</v>
      </c>
      <c r="C362" s="15">
        <f t="shared" si="20"/>
        <v>0</v>
      </c>
      <c r="D362" s="15">
        <f t="shared" si="21"/>
        <v>302</v>
      </c>
      <c r="E362" s="7">
        <v>65</v>
      </c>
      <c r="F362" s="16">
        <f t="shared" si="22"/>
        <v>98.613445378151255</v>
      </c>
      <c r="G362" s="16">
        <f t="shared" si="23"/>
        <v>98.613445378151255</v>
      </c>
    </row>
    <row r="363" spans="1:9" x14ac:dyDescent="0.2">
      <c r="A363" s="6">
        <v>358</v>
      </c>
      <c r="B363" s="6">
        <v>78</v>
      </c>
      <c r="C363" s="15">
        <f t="shared" si="20"/>
        <v>0</v>
      </c>
      <c r="D363" s="15">
        <f t="shared" si="21"/>
        <v>302</v>
      </c>
      <c r="E363" s="7">
        <v>65</v>
      </c>
      <c r="F363" s="16">
        <f t="shared" si="22"/>
        <v>98.519553072625698</v>
      </c>
      <c r="G363" s="16">
        <f t="shared" si="23"/>
        <v>98.519553072625698</v>
      </c>
    </row>
    <row r="364" spans="1:9" x14ac:dyDescent="0.2">
      <c r="A364" s="6">
        <v>359</v>
      </c>
      <c r="B364" s="6">
        <v>79</v>
      </c>
      <c r="C364" s="15">
        <f t="shared" si="20"/>
        <v>0</v>
      </c>
      <c r="D364" s="15">
        <f t="shared" si="21"/>
        <v>302</v>
      </c>
      <c r="E364" s="7">
        <v>65</v>
      </c>
      <c r="F364" s="16">
        <f t="shared" si="22"/>
        <v>98.426183844011149</v>
      </c>
      <c r="G364" s="16">
        <f t="shared" si="23"/>
        <v>98.426183844011149</v>
      </c>
    </row>
    <row r="365" spans="1:9" s="9" customFormat="1" x14ac:dyDescent="0.2">
      <c r="A365" s="18">
        <v>360</v>
      </c>
      <c r="B365" s="18">
        <v>80</v>
      </c>
      <c r="C365" s="19">
        <f t="shared" si="20"/>
        <v>52</v>
      </c>
      <c r="D365" s="19">
        <f t="shared" si="21"/>
        <v>354</v>
      </c>
      <c r="E365" s="20">
        <v>65</v>
      </c>
      <c r="F365" s="21">
        <f t="shared" si="22"/>
        <v>98.333333333333329</v>
      </c>
      <c r="G365" s="21">
        <f t="shared" si="23"/>
        <v>98.333333333333329</v>
      </c>
      <c r="I365" s="22"/>
    </row>
    <row r="366" spans="1:9" x14ac:dyDescent="0.2">
      <c r="A366" s="6">
        <v>361</v>
      </c>
      <c r="B366" s="6">
        <v>1</v>
      </c>
      <c r="C366" s="15">
        <f t="shared" si="20"/>
        <v>0</v>
      </c>
      <c r="D366" s="15">
        <f t="shared" si="21"/>
        <v>354</v>
      </c>
      <c r="E366" s="7">
        <v>60</v>
      </c>
      <c r="F366" s="16">
        <f t="shared" si="22"/>
        <v>98.227146814404435</v>
      </c>
      <c r="G366" s="16">
        <f t="shared" si="23"/>
        <v>98.227146814404435</v>
      </c>
    </row>
    <row r="367" spans="1:9" x14ac:dyDescent="0.2">
      <c r="A367" s="6">
        <v>362</v>
      </c>
      <c r="B367" s="6">
        <v>2</v>
      </c>
      <c r="C367" s="15">
        <f t="shared" si="20"/>
        <v>0</v>
      </c>
      <c r="D367" s="15">
        <f t="shared" si="21"/>
        <v>354</v>
      </c>
      <c r="E367" s="7">
        <v>60</v>
      </c>
      <c r="F367" s="16">
        <f t="shared" si="22"/>
        <v>98.121546961325961</v>
      </c>
      <c r="G367" s="16">
        <f t="shared" si="23"/>
        <v>98.121546961325961</v>
      </c>
    </row>
    <row r="368" spans="1:9" x14ac:dyDescent="0.2">
      <c r="A368" s="6">
        <v>363</v>
      </c>
      <c r="B368" s="6">
        <v>3</v>
      </c>
      <c r="C368" s="15">
        <f t="shared" si="20"/>
        <v>0</v>
      </c>
      <c r="D368" s="15">
        <f t="shared" si="21"/>
        <v>354</v>
      </c>
      <c r="E368" s="7">
        <v>60</v>
      </c>
      <c r="F368" s="16">
        <f t="shared" si="22"/>
        <v>98.016528925619838</v>
      </c>
      <c r="G368" s="16">
        <f t="shared" si="23"/>
        <v>98.016528925619838</v>
      </c>
    </row>
    <row r="369" spans="1:7" x14ac:dyDescent="0.2">
      <c r="A369" s="6">
        <v>364</v>
      </c>
      <c r="B369" s="6">
        <v>4</v>
      </c>
      <c r="C369" s="15">
        <f t="shared" si="20"/>
        <v>0</v>
      </c>
      <c r="D369" s="15">
        <f t="shared" si="21"/>
        <v>354</v>
      </c>
      <c r="E369" s="7">
        <v>60</v>
      </c>
      <c r="F369" s="16">
        <f t="shared" si="22"/>
        <v>97.912087912087912</v>
      </c>
      <c r="G369" s="16">
        <f t="shared" si="23"/>
        <v>97.912087912087912</v>
      </c>
    </row>
    <row r="370" spans="1:7" x14ac:dyDescent="0.2">
      <c r="A370" s="6">
        <v>365</v>
      </c>
      <c r="B370" s="6">
        <v>5</v>
      </c>
      <c r="C370" s="15">
        <f t="shared" si="20"/>
        <v>0</v>
      </c>
      <c r="D370" s="15">
        <f t="shared" si="21"/>
        <v>354</v>
      </c>
      <c r="E370" s="7">
        <v>60</v>
      </c>
      <c r="F370" s="16">
        <f t="shared" si="22"/>
        <v>97.808219178082197</v>
      </c>
      <c r="G370" s="16">
        <f t="shared" si="23"/>
        <v>97.808219178082197</v>
      </c>
    </row>
    <row r="371" spans="1:7" x14ac:dyDescent="0.2">
      <c r="A371" s="6">
        <v>366</v>
      </c>
      <c r="B371" s="6">
        <v>6</v>
      </c>
      <c r="C371" s="15">
        <f t="shared" si="20"/>
        <v>0</v>
      </c>
      <c r="D371" s="15">
        <f t="shared" si="21"/>
        <v>354</v>
      </c>
      <c r="E371" s="7">
        <v>60</v>
      </c>
      <c r="F371" s="16">
        <f t="shared" si="22"/>
        <v>97.704918032786878</v>
      </c>
      <c r="G371" s="16">
        <f t="shared" si="23"/>
        <v>97.704918032786878</v>
      </c>
    </row>
    <row r="372" spans="1:7" x14ac:dyDescent="0.2">
      <c r="A372" s="6">
        <v>367</v>
      </c>
      <c r="B372" s="6">
        <v>7</v>
      </c>
      <c r="C372" s="15">
        <f t="shared" si="20"/>
        <v>0</v>
      </c>
      <c r="D372" s="15">
        <f t="shared" si="21"/>
        <v>354</v>
      </c>
      <c r="E372" s="7">
        <v>60</v>
      </c>
      <c r="F372" s="16">
        <f t="shared" si="22"/>
        <v>97.602179836512263</v>
      </c>
      <c r="G372" s="16">
        <f t="shared" si="23"/>
        <v>97.602179836512263</v>
      </c>
    </row>
    <row r="373" spans="1:7" x14ac:dyDescent="0.2">
      <c r="A373" s="6">
        <v>368</v>
      </c>
      <c r="B373" s="6">
        <v>8</v>
      </c>
      <c r="C373" s="15">
        <f t="shared" si="20"/>
        <v>0</v>
      </c>
      <c r="D373" s="15">
        <f t="shared" si="21"/>
        <v>354</v>
      </c>
      <c r="E373" s="7">
        <v>60</v>
      </c>
      <c r="F373" s="16">
        <f t="shared" si="22"/>
        <v>97.5</v>
      </c>
      <c r="G373" s="16">
        <f t="shared" si="23"/>
        <v>97.5</v>
      </c>
    </row>
    <row r="374" spans="1:7" x14ac:dyDescent="0.2">
      <c r="A374" s="6">
        <v>369</v>
      </c>
      <c r="B374" s="6">
        <v>9</v>
      </c>
      <c r="C374" s="15">
        <f t="shared" si="20"/>
        <v>0</v>
      </c>
      <c r="D374" s="15">
        <f t="shared" si="21"/>
        <v>354</v>
      </c>
      <c r="E374" s="7">
        <v>60</v>
      </c>
      <c r="F374" s="16">
        <f t="shared" si="22"/>
        <v>97.39837398373983</v>
      </c>
      <c r="G374" s="16">
        <f t="shared" si="23"/>
        <v>97.39837398373983</v>
      </c>
    </row>
    <row r="375" spans="1:7" x14ac:dyDescent="0.2">
      <c r="A375" s="6">
        <v>370</v>
      </c>
      <c r="B375" s="6">
        <v>10</v>
      </c>
      <c r="C375" s="15">
        <f t="shared" si="20"/>
        <v>0</v>
      </c>
      <c r="D375" s="15">
        <f t="shared" si="21"/>
        <v>354</v>
      </c>
      <c r="E375" s="7">
        <v>60</v>
      </c>
      <c r="F375" s="16">
        <f t="shared" si="22"/>
        <v>97.297297297297291</v>
      </c>
      <c r="G375" s="16">
        <f t="shared" si="23"/>
        <v>97.297297297297291</v>
      </c>
    </row>
    <row r="376" spans="1:7" x14ac:dyDescent="0.2">
      <c r="A376" s="6">
        <v>371</v>
      </c>
      <c r="B376" s="6">
        <v>11</v>
      </c>
      <c r="C376" s="15">
        <f t="shared" si="20"/>
        <v>0</v>
      </c>
      <c r="D376" s="15">
        <f t="shared" si="21"/>
        <v>354</v>
      </c>
      <c r="E376" s="7">
        <v>60</v>
      </c>
      <c r="F376" s="16">
        <f t="shared" si="22"/>
        <v>97.196765498652297</v>
      </c>
      <c r="G376" s="16">
        <f t="shared" si="23"/>
        <v>97.196765498652297</v>
      </c>
    </row>
    <row r="377" spans="1:7" x14ac:dyDescent="0.2">
      <c r="A377" s="6">
        <v>372</v>
      </c>
      <c r="B377" s="6">
        <v>12</v>
      </c>
      <c r="C377" s="15">
        <f t="shared" si="20"/>
        <v>0</v>
      </c>
      <c r="D377" s="15">
        <f t="shared" si="21"/>
        <v>354</v>
      </c>
      <c r="E377" s="7">
        <v>60</v>
      </c>
      <c r="F377" s="16">
        <f t="shared" si="22"/>
        <v>97.096774193548384</v>
      </c>
      <c r="G377" s="16">
        <f t="shared" si="23"/>
        <v>97.096774193548384</v>
      </c>
    </row>
    <row r="378" spans="1:7" x14ac:dyDescent="0.2">
      <c r="A378" s="6">
        <v>373</v>
      </c>
      <c r="B378" s="6">
        <v>13</v>
      </c>
      <c r="C378" s="15">
        <f t="shared" si="20"/>
        <v>0</v>
      </c>
      <c r="D378" s="15">
        <f t="shared" si="21"/>
        <v>354</v>
      </c>
      <c r="E378" s="7">
        <v>60</v>
      </c>
      <c r="F378" s="16">
        <f t="shared" si="22"/>
        <v>96.997319034852552</v>
      </c>
      <c r="G378" s="16">
        <f t="shared" si="23"/>
        <v>96.997319034852552</v>
      </c>
    </row>
    <row r="379" spans="1:7" x14ac:dyDescent="0.2">
      <c r="A379" s="6">
        <v>374</v>
      </c>
      <c r="B379" s="6">
        <v>14</v>
      </c>
      <c r="C379" s="15">
        <f t="shared" si="20"/>
        <v>0</v>
      </c>
      <c r="D379" s="15">
        <f t="shared" si="21"/>
        <v>354</v>
      </c>
      <c r="E379" s="7">
        <v>60</v>
      </c>
      <c r="F379" s="16">
        <f t="shared" si="22"/>
        <v>96.898395721925127</v>
      </c>
      <c r="G379" s="16">
        <f t="shared" si="23"/>
        <v>96.898395721925127</v>
      </c>
    </row>
    <row r="380" spans="1:7" x14ac:dyDescent="0.2">
      <c r="A380" s="6">
        <v>375</v>
      </c>
      <c r="B380" s="6">
        <v>15</v>
      </c>
      <c r="C380" s="15">
        <f t="shared" si="20"/>
        <v>0</v>
      </c>
      <c r="D380" s="15">
        <f t="shared" si="21"/>
        <v>354</v>
      </c>
      <c r="E380" s="7">
        <v>60</v>
      </c>
      <c r="F380" s="16">
        <f t="shared" si="22"/>
        <v>96.8</v>
      </c>
      <c r="G380" s="16">
        <f t="shared" si="23"/>
        <v>96.8</v>
      </c>
    </row>
    <row r="381" spans="1:7" x14ac:dyDescent="0.2">
      <c r="A381" s="6">
        <v>376</v>
      </c>
      <c r="B381" s="6">
        <v>16</v>
      </c>
      <c r="C381" s="15">
        <f t="shared" si="20"/>
        <v>0</v>
      </c>
      <c r="D381" s="15">
        <f t="shared" si="21"/>
        <v>354</v>
      </c>
      <c r="E381" s="7">
        <v>60</v>
      </c>
      <c r="F381" s="16">
        <f t="shared" si="22"/>
        <v>96.702127659574472</v>
      </c>
      <c r="G381" s="16">
        <f t="shared" si="23"/>
        <v>96.702127659574472</v>
      </c>
    </row>
    <row r="382" spans="1:7" x14ac:dyDescent="0.2">
      <c r="A382" s="6">
        <v>377</v>
      </c>
      <c r="B382" s="6">
        <v>17</v>
      </c>
      <c r="C382" s="15">
        <f t="shared" si="20"/>
        <v>0</v>
      </c>
      <c r="D382" s="15">
        <f t="shared" si="21"/>
        <v>354</v>
      </c>
      <c r="E382" s="7">
        <v>60</v>
      </c>
      <c r="F382" s="16">
        <f t="shared" si="22"/>
        <v>96.604774535809014</v>
      </c>
      <c r="G382" s="16">
        <f t="shared" si="23"/>
        <v>96.604774535809014</v>
      </c>
    </row>
    <row r="383" spans="1:7" x14ac:dyDescent="0.2">
      <c r="A383" s="6">
        <v>378</v>
      </c>
      <c r="B383" s="6">
        <v>18</v>
      </c>
      <c r="C383" s="15">
        <f t="shared" si="20"/>
        <v>0</v>
      </c>
      <c r="D383" s="15">
        <f t="shared" si="21"/>
        <v>354</v>
      </c>
      <c r="E383" s="7">
        <v>60</v>
      </c>
      <c r="F383" s="16">
        <f t="shared" si="22"/>
        <v>96.507936507936506</v>
      </c>
      <c r="G383" s="16">
        <f t="shared" si="23"/>
        <v>96.507936507936506</v>
      </c>
    </row>
    <row r="384" spans="1:7" x14ac:dyDescent="0.2">
      <c r="A384" s="6">
        <v>379</v>
      </c>
      <c r="B384" s="6">
        <v>19</v>
      </c>
      <c r="C384" s="15">
        <f t="shared" si="20"/>
        <v>0</v>
      </c>
      <c r="D384" s="15">
        <f t="shared" si="21"/>
        <v>354</v>
      </c>
      <c r="E384" s="7">
        <v>60</v>
      </c>
      <c r="F384" s="16">
        <f t="shared" si="22"/>
        <v>96.411609498680733</v>
      </c>
      <c r="G384" s="16">
        <f t="shared" si="23"/>
        <v>96.411609498680733</v>
      </c>
    </row>
    <row r="385" spans="1:7" x14ac:dyDescent="0.2">
      <c r="A385" s="6">
        <v>380</v>
      </c>
      <c r="B385" s="6">
        <v>20</v>
      </c>
      <c r="C385" s="15">
        <f t="shared" si="20"/>
        <v>0</v>
      </c>
      <c r="D385" s="15">
        <f t="shared" si="21"/>
        <v>354</v>
      </c>
      <c r="E385" s="7">
        <v>60</v>
      </c>
      <c r="F385" s="16">
        <f t="shared" si="22"/>
        <v>96.315789473684205</v>
      </c>
      <c r="G385" s="16">
        <f t="shared" si="23"/>
        <v>96.315789473684205</v>
      </c>
    </row>
    <row r="386" spans="1:7" x14ac:dyDescent="0.2">
      <c r="A386" s="6">
        <v>381</v>
      </c>
      <c r="B386" s="6">
        <v>21</v>
      </c>
      <c r="C386" s="15">
        <f t="shared" si="20"/>
        <v>0</v>
      </c>
      <c r="D386" s="15">
        <f t="shared" si="21"/>
        <v>354</v>
      </c>
      <c r="E386" s="7">
        <v>60</v>
      </c>
      <c r="F386" s="16">
        <f t="shared" si="22"/>
        <v>96.220472440944889</v>
      </c>
      <c r="G386" s="16">
        <f t="shared" si="23"/>
        <v>96.220472440944889</v>
      </c>
    </row>
    <row r="387" spans="1:7" x14ac:dyDescent="0.2">
      <c r="A387" s="6">
        <v>382</v>
      </c>
      <c r="B387" s="6">
        <v>22</v>
      </c>
      <c r="C387" s="15">
        <f t="shared" si="20"/>
        <v>0</v>
      </c>
      <c r="D387" s="15">
        <f t="shared" si="21"/>
        <v>354</v>
      </c>
      <c r="E387" s="7">
        <v>60</v>
      </c>
      <c r="F387" s="16">
        <f t="shared" si="22"/>
        <v>96.125654450261777</v>
      </c>
      <c r="G387" s="16">
        <f t="shared" si="23"/>
        <v>96.125654450261777</v>
      </c>
    </row>
    <row r="388" spans="1:7" x14ac:dyDescent="0.2">
      <c r="A388" s="6">
        <v>383</v>
      </c>
      <c r="B388" s="6">
        <v>23</v>
      </c>
      <c r="C388" s="15">
        <f t="shared" si="20"/>
        <v>0</v>
      </c>
      <c r="D388" s="15">
        <f t="shared" si="21"/>
        <v>354</v>
      </c>
      <c r="E388" s="7">
        <v>60</v>
      </c>
      <c r="F388" s="16">
        <f t="shared" si="22"/>
        <v>96.031331592689298</v>
      </c>
      <c r="G388" s="16">
        <f t="shared" si="23"/>
        <v>96.031331592689298</v>
      </c>
    </row>
    <row r="389" spans="1:7" x14ac:dyDescent="0.2">
      <c r="A389" s="6">
        <v>384</v>
      </c>
      <c r="B389" s="6">
        <v>24</v>
      </c>
      <c r="C389" s="15">
        <f t="shared" si="20"/>
        <v>0</v>
      </c>
      <c r="D389" s="15">
        <f t="shared" si="21"/>
        <v>354</v>
      </c>
      <c r="E389" s="7">
        <v>60</v>
      </c>
      <c r="F389" s="16">
        <f t="shared" si="22"/>
        <v>95.9375</v>
      </c>
      <c r="G389" s="16">
        <f t="shared" si="23"/>
        <v>95.9375</v>
      </c>
    </row>
    <row r="390" spans="1:7" x14ac:dyDescent="0.2">
      <c r="A390" s="6">
        <v>385</v>
      </c>
      <c r="B390" s="6">
        <v>25</v>
      </c>
      <c r="C390" s="15">
        <f t="shared" ref="C390:C453" si="24">IF(E390=E391,0,B390*E390/100)</f>
        <v>0</v>
      </c>
      <c r="D390" s="15">
        <f t="shared" ref="D390:D453" si="25">D389+C390</f>
        <v>354</v>
      </c>
      <c r="E390" s="7">
        <v>60</v>
      </c>
      <c r="F390" s="16">
        <f t="shared" ref="F390:F453" si="26">IF(C390=0,(D389*$F$5+(B390*$F$5*E390/100))/A390,D390*$F$5/A390)</f>
        <v>95.84415584415585</v>
      </c>
      <c r="G390" s="16">
        <f t="shared" ref="G390:G453" si="27">IF(C390=0,(D389*$G$5+(B390*$G$5*E390/100))/A390,D390*$G$5/A390)</f>
        <v>95.84415584415585</v>
      </c>
    </row>
    <row r="391" spans="1:7" x14ac:dyDescent="0.2">
      <c r="A391" s="6">
        <v>386</v>
      </c>
      <c r="B391" s="6">
        <v>26</v>
      </c>
      <c r="C391" s="15">
        <f t="shared" si="24"/>
        <v>0</v>
      </c>
      <c r="D391" s="15">
        <f t="shared" si="25"/>
        <v>354</v>
      </c>
      <c r="E391" s="7">
        <v>60</v>
      </c>
      <c r="F391" s="16">
        <f t="shared" si="26"/>
        <v>95.751295336787564</v>
      </c>
      <c r="G391" s="16">
        <f t="shared" si="27"/>
        <v>95.751295336787564</v>
      </c>
    </row>
    <row r="392" spans="1:7" x14ac:dyDescent="0.2">
      <c r="A392" s="6">
        <v>387</v>
      </c>
      <c r="B392" s="6">
        <v>27</v>
      </c>
      <c r="C392" s="15">
        <f t="shared" si="24"/>
        <v>0</v>
      </c>
      <c r="D392" s="15">
        <f t="shared" si="25"/>
        <v>354</v>
      </c>
      <c r="E392" s="7">
        <v>60</v>
      </c>
      <c r="F392" s="16">
        <f t="shared" si="26"/>
        <v>95.658914728682177</v>
      </c>
      <c r="G392" s="16">
        <f t="shared" si="27"/>
        <v>95.658914728682177</v>
      </c>
    </row>
    <row r="393" spans="1:7" x14ac:dyDescent="0.2">
      <c r="A393" s="6">
        <v>388</v>
      </c>
      <c r="B393" s="6">
        <v>28</v>
      </c>
      <c r="C393" s="15">
        <f t="shared" si="24"/>
        <v>0</v>
      </c>
      <c r="D393" s="15">
        <f t="shared" si="25"/>
        <v>354</v>
      </c>
      <c r="E393" s="7">
        <v>60</v>
      </c>
      <c r="F393" s="16">
        <f t="shared" si="26"/>
        <v>95.567010309278345</v>
      </c>
      <c r="G393" s="16">
        <f t="shared" si="27"/>
        <v>95.567010309278345</v>
      </c>
    </row>
    <row r="394" spans="1:7" x14ac:dyDescent="0.2">
      <c r="A394" s="6">
        <v>389</v>
      </c>
      <c r="B394" s="6">
        <v>29</v>
      </c>
      <c r="C394" s="15">
        <f t="shared" si="24"/>
        <v>0</v>
      </c>
      <c r="D394" s="15">
        <f t="shared" si="25"/>
        <v>354</v>
      </c>
      <c r="E394" s="7">
        <v>60</v>
      </c>
      <c r="F394" s="16">
        <f t="shared" si="26"/>
        <v>95.47557840616966</v>
      </c>
      <c r="G394" s="16">
        <f t="shared" si="27"/>
        <v>95.47557840616966</v>
      </c>
    </row>
    <row r="395" spans="1:7" x14ac:dyDescent="0.2">
      <c r="A395" s="6">
        <v>390</v>
      </c>
      <c r="B395" s="6">
        <v>30</v>
      </c>
      <c r="C395" s="15">
        <f t="shared" si="24"/>
        <v>0</v>
      </c>
      <c r="D395" s="15">
        <f t="shared" si="25"/>
        <v>354</v>
      </c>
      <c r="E395" s="7">
        <v>60</v>
      </c>
      <c r="F395" s="16">
        <f t="shared" si="26"/>
        <v>95.384615384615387</v>
      </c>
      <c r="G395" s="16">
        <f t="shared" si="27"/>
        <v>95.384615384615387</v>
      </c>
    </row>
    <row r="396" spans="1:7" x14ac:dyDescent="0.2">
      <c r="A396" s="6">
        <v>391</v>
      </c>
      <c r="B396" s="6">
        <v>31</v>
      </c>
      <c r="C396" s="15">
        <f t="shared" si="24"/>
        <v>0</v>
      </c>
      <c r="D396" s="15">
        <f t="shared" si="25"/>
        <v>354</v>
      </c>
      <c r="E396" s="7">
        <v>60</v>
      </c>
      <c r="F396" s="16">
        <f t="shared" si="26"/>
        <v>95.294117647058826</v>
      </c>
      <c r="G396" s="16">
        <f t="shared" si="27"/>
        <v>95.294117647058826</v>
      </c>
    </row>
    <row r="397" spans="1:7" x14ac:dyDescent="0.2">
      <c r="A397" s="6">
        <v>392</v>
      </c>
      <c r="B397" s="6">
        <v>32</v>
      </c>
      <c r="C397" s="15">
        <f t="shared" si="24"/>
        <v>0</v>
      </c>
      <c r="D397" s="15">
        <f t="shared" si="25"/>
        <v>354</v>
      </c>
      <c r="E397" s="7">
        <v>60</v>
      </c>
      <c r="F397" s="16">
        <f t="shared" si="26"/>
        <v>95.204081632653057</v>
      </c>
      <c r="G397" s="16">
        <f t="shared" si="27"/>
        <v>95.204081632653057</v>
      </c>
    </row>
    <row r="398" spans="1:7" x14ac:dyDescent="0.2">
      <c r="A398" s="6">
        <v>393</v>
      </c>
      <c r="B398" s="6">
        <v>33</v>
      </c>
      <c r="C398" s="15">
        <f t="shared" si="24"/>
        <v>0</v>
      </c>
      <c r="D398" s="15">
        <f t="shared" si="25"/>
        <v>354</v>
      </c>
      <c r="E398" s="7">
        <v>60</v>
      </c>
      <c r="F398" s="16">
        <f t="shared" si="26"/>
        <v>95.114503816793899</v>
      </c>
      <c r="G398" s="16">
        <f t="shared" si="27"/>
        <v>95.114503816793899</v>
      </c>
    </row>
    <row r="399" spans="1:7" x14ac:dyDescent="0.2">
      <c r="A399" s="6">
        <v>394</v>
      </c>
      <c r="B399" s="6">
        <v>34</v>
      </c>
      <c r="C399" s="15">
        <f t="shared" si="24"/>
        <v>0</v>
      </c>
      <c r="D399" s="15">
        <f t="shared" si="25"/>
        <v>354</v>
      </c>
      <c r="E399" s="7">
        <v>60</v>
      </c>
      <c r="F399" s="16">
        <f t="shared" si="26"/>
        <v>95.025380710659903</v>
      </c>
      <c r="G399" s="16">
        <f t="shared" si="27"/>
        <v>95.025380710659903</v>
      </c>
    </row>
    <row r="400" spans="1:7" x14ac:dyDescent="0.2">
      <c r="A400" s="6">
        <v>395</v>
      </c>
      <c r="B400" s="6">
        <v>35</v>
      </c>
      <c r="C400" s="15">
        <f t="shared" si="24"/>
        <v>0</v>
      </c>
      <c r="D400" s="15">
        <f t="shared" si="25"/>
        <v>354</v>
      </c>
      <c r="E400" s="7">
        <v>60</v>
      </c>
      <c r="F400" s="16">
        <f t="shared" si="26"/>
        <v>94.936708860759495</v>
      </c>
      <c r="G400" s="16">
        <f t="shared" si="27"/>
        <v>94.936708860759495</v>
      </c>
    </row>
    <row r="401" spans="1:11" x14ac:dyDescent="0.2">
      <c r="A401" s="6">
        <v>396</v>
      </c>
      <c r="B401" s="6">
        <v>36</v>
      </c>
      <c r="C401" s="15">
        <f t="shared" si="24"/>
        <v>0</v>
      </c>
      <c r="D401" s="15">
        <f t="shared" si="25"/>
        <v>354</v>
      </c>
      <c r="E401" s="7">
        <v>60</v>
      </c>
      <c r="F401" s="16">
        <f t="shared" si="26"/>
        <v>94.848484848484844</v>
      </c>
      <c r="G401" s="16">
        <f t="shared" si="27"/>
        <v>94.848484848484844</v>
      </c>
    </row>
    <row r="402" spans="1:11" x14ac:dyDescent="0.2">
      <c r="A402" s="6">
        <v>397</v>
      </c>
      <c r="B402" s="6">
        <v>37</v>
      </c>
      <c r="C402" s="15">
        <f t="shared" si="24"/>
        <v>0</v>
      </c>
      <c r="D402" s="15">
        <f t="shared" si="25"/>
        <v>354</v>
      </c>
      <c r="E402" s="7">
        <v>60</v>
      </c>
      <c r="F402" s="16">
        <f t="shared" si="26"/>
        <v>94.760705289672543</v>
      </c>
      <c r="G402" s="16">
        <f t="shared" si="27"/>
        <v>94.760705289672543</v>
      </c>
    </row>
    <row r="403" spans="1:11" x14ac:dyDescent="0.2">
      <c r="A403" s="6">
        <v>398</v>
      </c>
      <c r="B403" s="6">
        <v>38</v>
      </c>
      <c r="C403" s="15">
        <f t="shared" si="24"/>
        <v>0</v>
      </c>
      <c r="D403" s="15">
        <f t="shared" si="25"/>
        <v>354</v>
      </c>
      <c r="E403" s="7">
        <v>60</v>
      </c>
      <c r="F403" s="16">
        <f t="shared" si="26"/>
        <v>94.673366834170849</v>
      </c>
      <c r="G403" s="16">
        <f t="shared" si="27"/>
        <v>94.673366834170849</v>
      </c>
    </row>
    <row r="404" spans="1:11" x14ac:dyDescent="0.2">
      <c r="A404" s="6">
        <v>399</v>
      </c>
      <c r="B404" s="6">
        <v>39</v>
      </c>
      <c r="C404" s="15">
        <f t="shared" si="24"/>
        <v>0</v>
      </c>
      <c r="D404" s="15">
        <f t="shared" si="25"/>
        <v>354</v>
      </c>
      <c r="E404" s="7">
        <v>60</v>
      </c>
      <c r="F404" s="16">
        <f t="shared" si="26"/>
        <v>94.58646616541354</v>
      </c>
      <c r="G404" s="16">
        <f t="shared" si="27"/>
        <v>94.58646616541354</v>
      </c>
    </row>
    <row r="405" spans="1:11" x14ac:dyDescent="0.2">
      <c r="A405" s="6">
        <v>400</v>
      </c>
      <c r="B405" s="6">
        <v>40</v>
      </c>
      <c r="C405" s="15">
        <f t="shared" si="24"/>
        <v>0</v>
      </c>
      <c r="D405" s="15">
        <f t="shared" si="25"/>
        <v>354</v>
      </c>
      <c r="E405" s="7">
        <v>60</v>
      </c>
      <c r="F405" s="16">
        <f t="shared" si="26"/>
        <v>94.5</v>
      </c>
      <c r="G405" s="16">
        <f t="shared" si="27"/>
        <v>94.5</v>
      </c>
    </row>
    <row r="406" spans="1:11" x14ac:dyDescent="0.2">
      <c r="A406" s="6">
        <v>401</v>
      </c>
      <c r="B406" s="6">
        <v>41</v>
      </c>
      <c r="C406" s="15">
        <f t="shared" si="24"/>
        <v>0</v>
      </c>
      <c r="D406" s="15">
        <f t="shared" si="25"/>
        <v>354</v>
      </c>
      <c r="E406" s="7">
        <v>60</v>
      </c>
      <c r="F406" s="16">
        <f t="shared" si="26"/>
        <v>94.413965087281795</v>
      </c>
      <c r="G406" s="16">
        <f t="shared" si="27"/>
        <v>94.413965087281795</v>
      </c>
    </row>
    <row r="407" spans="1:11" x14ac:dyDescent="0.2">
      <c r="A407" s="6">
        <v>402</v>
      </c>
      <c r="B407" s="6">
        <v>42</v>
      </c>
      <c r="C407" s="15">
        <f t="shared" si="24"/>
        <v>0</v>
      </c>
      <c r="D407" s="15">
        <f t="shared" si="25"/>
        <v>354</v>
      </c>
      <c r="E407" s="7">
        <v>60</v>
      </c>
      <c r="F407" s="16">
        <f t="shared" si="26"/>
        <v>94.328358208955223</v>
      </c>
      <c r="G407" s="16">
        <f t="shared" si="27"/>
        <v>94.328358208955223</v>
      </c>
    </row>
    <row r="408" spans="1:11" x14ac:dyDescent="0.2">
      <c r="A408" s="6">
        <v>403</v>
      </c>
      <c r="B408" s="6">
        <v>43</v>
      </c>
      <c r="C408" s="15">
        <f t="shared" si="24"/>
        <v>0</v>
      </c>
      <c r="D408" s="15">
        <f t="shared" si="25"/>
        <v>354</v>
      </c>
      <c r="E408" s="7">
        <v>60</v>
      </c>
      <c r="F408" s="16">
        <f t="shared" si="26"/>
        <v>94.24317617866005</v>
      </c>
      <c r="G408" s="16">
        <f t="shared" si="27"/>
        <v>94.24317617866005</v>
      </c>
    </row>
    <row r="409" spans="1:11" x14ac:dyDescent="0.2">
      <c r="A409" s="6">
        <v>404</v>
      </c>
      <c r="B409" s="6">
        <v>44</v>
      </c>
      <c r="C409" s="15">
        <f t="shared" si="24"/>
        <v>0</v>
      </c>
      <c r="D409" s="15">
        <f t="shared" si="25"/>
        <v>354</v>
      </c>
      <c r="E409" s="7">
        <v>60</v>
      </c>
      <c r="F409" s="16">
        <f t="shared" si="26"/>
        <v>94.158415841584159</v>
      </c>
      <c r="G409" s="16">
        <f t="shared" si="27"/>
        <v>94.158415841584159</v>
      </c>
    </row>
    <row r="410" spans="1:11" x14ac:dyDescent="0.2">
      <c r="A410" s="6">
        <v>405</v>
      </c>
      <c r="B410" s="6">
        <v>45</v>
      </c>
      <c r="C410" s="15">
        <f t="shared" si="24"/>
        <v>0</v>
      </c>
      <c r="D410" s="15">
        <f t="shared" si="25"/>
        <v>354</v>
      </c>
      <c r="E410" s="7">
        <v>60</v>
      </c>
      <c r="F410" s="16">
        <f t="shared" si="26"/>
        <v>94.074074074074076</v>
      </c>
      <c r="G410" s="16">
        <f t="shared" si="27"/>
        <v>94.074074074074076</v>
      </c>
      <c r="H410" s="11"/>
      <c r="K410" s="11"/>
    </row>
    <row r="411" spans="1:11" x14ac:dyDescent="0.2">
      <c r="A411" s="6">
        <v>406</v>
      </c>
      <c r="B411" s="6">
        <v>46</v>
      </c>
      <c r="C411" s="15">
        <f t="shared" si="24"/>
        <v>0</v>
      </c>
      <c r="D411" s="15">
        <f t="shared" si="25"/>
        <v>354</v>
      </c>
      <c r="E411" s="7">
        <v>60</v>
      </c>
      <c r="F411" s="16">
        <f t="shared" si="26"/>
        <v>93.990147783251231</v>
      </c>
      <c r="G411" s="16">
        <f t="shared" si="27"/>
        <v>93.990147783251231</v>
      </c>
    </row>
    <row r="412" spans="1:11" x14ac:dyDescent="0.2">
      <c r="A412" s="6">
        <v>407</v>
      </c>
      <c r="B412" s="6">
        <v>47</v>
      </c>
      <c r="C412" s="15">
        <f t="shared" si="24"/>
        <v>0</v>
      </c>
      <c r="D412" s="15">
        <f t="shared" si="25"/>
        <v>354</v>
      </c>
      <c r="E412" s="7">
        <v>60</v>
      </c>
      <c r="F412" s="16">
        <f t="shared" si="26"/>
        <v>93.9066339066339</v>
      </c>
      <c r="G412" s="16">
        <f t="shared" si="27"/>
        <v>93.9066339066339</v>
      </c>
    </row>
    <row r="413" spans="1:11" x14ac:dyDescent="0.2">
      <c r="A413" s="6">
        <v>408</v>
      </c>
      <c r="B413" s="6">
        <v>48</v>
      </c>
      <c r="C413" s="15">
        <f t="shared" si="24"/>
        <v>0</v>
      </c>
      <c r="D413" s="15">
        <f t="shared" si="25"/>
        <v>354</v>
      </c>
      <c r="E413" s="7">
        <v>60</v>
      </c>
      <c r="F413" s="16">
        <f t="shared" si="26"/>
        <v>93.82352941176471</v>
      </c>
      <c r="G413" s="16">
        <f t="shared" si="27"/>
        <v>93.82352941176471</v>
      </c>
    </row>
    <row r="414" spans="1:11" x14ac:dyDescent="0.2">
      <c r="A414" s="6">
        <v>409</v>
      </c>
      <c r="B414" s="6">
        <v>49</v>
      </c>
      <c r="C414" s="15">
        <f t="shared" si="24"/>
        <v>0</v>
      </c>
      <c r="D414" s="15">
        <f t="shared" si="25"/>
        <v>354</v>
      </c>
      <c r="E414" s="7">
        <v>60</v>
      </c>
      <c r="F414" s="16">
        <f t="shared" si="26"/>
        <v>93.74083129584352</v>
      </c>
      <c r="G414" s="16">
        <f t="shared" si="27"/>
        <v>93.74083129584352</v>
      </c>
    </row>
    <row r="415" spans="1:11" x14ac:dyDescent="0.2">
      <c r="A415" s="6">
        <v>410</v>
      </c>
      <c r="B415" s="6">
        <v>50</v>
      </c>
      <c r="C415" s="15">
        <f t="shared" si="24"/>
        <v>0</v>
      </c>
      <c r="D415" s="15">
        <f t="shared" si="25"/>
        <v>354</v>
      </c>
      <c r="E415" s="7">
        <v>60</v>
      </c>
      <c r="F415" s="16">
        <f t="shared" si="26"/>
        <v>93.658536585365852</v>
      </c>
      <c r="G415" s="16">
        <f t="shared" si="27"/>
        <v>93.658536585365852</v>
      </c>
    </row>
    <row r="416" spans="1:11" x14ac:dyDescent="0.2">
      <c r="A416" s="6">
        <v>411</v>
      </c>
      <c r="B416" s="6">
        <v>51</v>
      </c>
      <c r="C416" s="15">
        <f t="shared" si="24"/>
        <v>0</v>
      </c>
      <c r="D416" s="15">
        <f t="shared" si="25"/>
        <v>354</v>
      </c>
      <c r="E416" s="7">
        <v>60</v>
      </c>
      <c r="F416" s="16">
        <f t="shared" si="26"/>
        <v>93.576642335766422</v>
      </c>
      <c r="G416" s="16">
        <f t="shared" si="27"/>
        <v>93.576642335766422</v>
      </c>
    </row>
    <row r="417" spans="1:7" x14ac:dyDescent="0.2">
      <c r="A417" s="6">
        <v>412</v>
      </c>
      <c r="B417" s="6">
        <v>52</v>
      </c>
      <c r="C417" s="15">
        <f t="shared" si="24"/>
        <v>0</v>
      </c>
      <c r="D417" s="15">
        <f t="shared" si="25"/>
        <v>354</v>
      </c>
      <c r="E417" s="7">
        <v>60</v>
      </c>
      <c r="F417" s="16">
        <f t="shared" si="26"/>
        <v>93.495145631067956</v>
      </c>
      <c r="G417" s="16">
        <f t="shared" si="27"/>
        <v>93.495145631067956</v>
      </c>
    </row>
    <row r="418" spans="1:7" x14ac:dyDescent="0.2">
      <c r="A418" s="6">
        <v>413</v>
      </c>
      <c r="B418" s="6">
        <v>53</v>
      </c>
      <c r="C418" s="15">
        <f t="shared" si="24"/>
        <v>0</v>
      </c>
      <c r="D418" s="15">
        <f t="shared" si="25"/>
        <v>354</v>
      </c>
      <c r="E418" s="7">
        <v>60</v>
      </c>
      <c r="F418" s="16">
        <f t="shared" si="26"/>
        <v>93.414043583535104</v>
      </c>
      <c r="G418" s="16">
        <f t="shared" si="27"/>
        <v>93.414043583535104</v>
      </c>
    </row>
    <row r="419" spans="1:7" x14ac:dyDescent="0.2">
      <c r="A419" s="6">
        <v>414</v>
      </c>
      <c r="B419" s="6">
        <v>54</v>
      </c>
      <c r="C419" s="15">
        <f t="shared" si="24"/>
        <v>0</v>
      </c>
      <c r="D419" s="15">
        <f t="shared" si="25"/>
        <v>354</v>
      </c>
      <c r="E419" s="7">
        <v>60</v>
      </c>
      <c r="F419" s="16">
        <f t="shared" si="26"/>
        <v>93.333333333333329</v>
      </c>
      <c r="G419" s="16">
        <f t="shared" si="27"/>
        <v>93.333333333333329</v>
      </c>
    </row>
    <row r="420" spans="1:7" x14ac:dyDescent="0.2">
      <c r="A420" s="6">
        <v>415</v>
      </c>
      <c r="B420" s="6">
        <v>55</v>
      </c>
      <c r="C420" s="15">
        <f t="shared" si="24"/>
        <v>0</v>
      </c>
      <c r="D420" s="15">
        <f t="shared" si="25"/>
        <v>354</v>
      </c>
      <c r="E420" s="7">
        <v>60</v>
      </c>
      <c r="F420" s="16">
        <f t="shared" si="26"/>
        <v>93.253012048192772</v>
      </c>
      <c r="G420" s="16">
        <f t="shared" si="27"/>
        <v>93.253012048192772</v>
      </c>
    </row>
    <row r="421" spans="1:7" x14ac:dyDescent="0.2">
      <c r="A421" s="6">
        <v>416</v>
      </c>
      <c r="B421" s="6">
        <v>56</v>
      </c>
      <c r="C421" s="15">
        <f t="shared" si="24"/>
        <v>0</v>
      </c>
      <c r="D421" s="15">
        <f t="shared" si="25"/>
        <v>354</v>
      </c>
      <c r="E421" s="7">
        <v>60</v>
      </c>
      <c r="F421" s="16">
        <f t="shared" si="26"/>
        <v>93.17307692307692</v>
      </c>
      <c r="G421" s="16">
        <f t="shared" si="27"/>
        <v>93.17307692307692</v>
      </c>
    </row>
    <row r="422" spans="1:7" x14ac:dyDescent="0.2">
      <c r="A422" s="6">
        <v>417</v>
      </c>
      <c r="B422" s="6">
        <v>57</v>
      </c>
      <c r="C422" s="15">
        <f t="shared" si="24"/>
        <v>0</v>
      </c>
      <c r="D422" s="15">
        <f t="shared" si="25"/>
        <v>354</v>
      </c>
      <c r="E422" s="7">
        <v>60</v>
      </c>
      <c r="F422" s="16">
        <f t="shared" si="26"/>
        <v>93.093525179856115</v>
      </c>
      <c r="G422" s="16">
        <f t="shared" si="27"/>
        <v>93.093525179856115</v>
      </c>
    </row>
    <row r="423" spans="1:7" x14ac:dyDescent="0.2">
      <c r="A423" s="6">
        <v>418</v>
      </c>
      <c r="B423" s="6">
        <v>58</v>
      </c>
      <c r="C423" s="15">
        <f t="shared" si="24"/>
        <v>0</v>
      </c>
      <c r="D423" s="15">
        <f t="shared" si="25"/>
        <v>354</v>
      </c>
      <c r="E423" s="7">
        <v>60</v>
      </c>
      <c r="F423" s="16">
        <f t="shared" si="26"/>
        <v>93.014354066985646</v>
      </c>
      <c r="G423" s="16">
        <f t="shared" si="27"/>
        <v>93.014354066985646</v>
      </c>
    </row>
    <row r="424" spans="1:7" x14ac:dyDescent="0.2">
      <c r="A424" s="6">
        <v>419</v>
      </c>
      <c r="B424" s="6">
        <v>59</v>
      </c>
      <c r="C424" s="15">
        <f t="shared" si="24"/>
        <v>0</v>
      </c>
      <c r="D424" s="15">
        <f t="shared" si="25"/>
        <v>354</v>
      </c>
      <c r="E424" s="7">
        <v>60</v>
      </c>
      <c r="F424" s="16">
        <f t="shared" si="26"/>
        <v>92.935560859188541</v>
      </c>
      <c r="G424" s="16">
        <f t="shared" si="27"/>
        <v>92.935560859188541</v>
      </c>
    </row>
    <row r="425" spans="1:7" x14ac:dyDescent="0.2">
      <c r="A425" s="6">
        <v>420</v>
      </c>
      <c r="B425" s="6">
        <v>60</v>
      </c>
      <c r="C425" s="15">
        <f t="shared" si="24"/>
        <v>0</v>
      </c>
      <c r="D425" s="15">
        <f t="shared" si="25"/>
        <v>354</v>
      </c>
      <c r="E425" s="7">
        <v>60</v>
      </c>
      <c r="F425" s="16">
        <f t="shared" si="26"/>
        <v>92.857142857142861</v>
      </c>
      <c r="G425" s="16">
        <f t="shared" si="27"/>
        <v>92.857142857142861</v>
      </c>
    </row>
    <row r="426" spans="1:7" x14ac:dyDescent="0.2">
      <c r="A426" s="6">
        <v>421</v>
      </c>
      <c r="B426" s="6">
        <v>61</v>
      </c>
      <c r="C426" s="15">
        <f t="shared" si="24"/>
        <v>0</v>
      </c>
      <c r="D426" s="15">
        <f t="shared" si="25"/>
        <v>354</v>
      </c>
      <c r="E426" s="7">
        <v>60</v>
      </c>
      <c r="F426" s="16">
        <f t="shared" si="26"/>
        <v>92.779097387173394</v>
      </c>
      <c r="G426" s="16">
        <f t="shared" si="27"/>
        <v>92.779097387173394</v>
      </c>
    </row>
    <row r="427" spans="1:7" x14ac:dyDescent="0.2">
      <c r="A427" s="6">
        <v>422</v>
      </c>
      <c r="B427" s="6">
        <v>62</v>
      </c>
      <c r="C427" s="15">
        <f t="shared" si="24"/>
        <v>0</v>
      </c>
      <c r="D427" s="15">
        <f t="shared" si="25"/>
        <v>354</v>
      </c>
      <c r="E427" s="7">
        <v>60</v>
      </c>
      <c r="F427" s="16">
        <f t="shared" si="26"/>
        <v>92.70142180094787</v>
      </c>
      <c r="G427" s="16">
        <f t="shared" si="27"/>
        <v>92.70142180094787</v>
      </c>
    </row>
    <row r="428" spans="1:7" x14ac:dyDescent="0.2">
      <c r="A428" s="6">
        <v>423</v>
      </c>
      <c r="B428" s="6">
        <v>63</v>
      </c>
      <c r="C428" s="15">
        <f t="shared" si="24"/>
        <v>0</v>
      </c>
      <c r="D428" s="15">
        <f t="shared" si="25"/>
        <v>354</v>
      </c>
      <c r="E428" s="7">
        <v>60</v>
      </c>
      <c r="F428" s="16">
        <f t="shared" si="26"/>
        <v>92.62411347517731</v>
      </c>
      <c r="G428" s="16">
        <f t="shared" si="27"/>
        <v>92.62411347517731</v>
      </c>
    </row>
    <row r="429" spans="1:7" x14ac:dyDescent="0.2">
      <c r="A429" s="6">
        <v>424</v>
      </c>
      <c r="B429" s="6">
        <v>64</v>
      </c>
      <c r="C429" s="15">
        <f t="shared" si="24"/>
        <v>0</v>
      </c>
      <c r="D429" s="15">
        <f t="shared" si="25"/>
        <v>354</v>
      </c>
      <c r="E429" s="7">
        <v>60</v>
      </c>
      <c r="F429" s="16">
        <f t="shared" si="26"/>
        <v>92.547169811320757</v>
      </c>
      <c r="G429" s="16">
        <f t="shared" si="27"/>
        <v>92.547169811320757</v>
      </c>
    </row>
    <row r="430" spans="1:7" x14ac:dyDescent="0.2">
      <c r="A430" s="6">
        <v>425</v>
      </c>
      <c r="B430" s="6">
        <v>65</v>
      </c>
      <c r="C430" s="15">
        <f t="shared" si="24"/>
        <v>0</v>
      </c>
      <c r="D430" s="15">
        <f t="shared" si="25"/>
        <v>354</v>
      </c>
      <c r="E430" s="7">
        <v>60</v>
      </c>
      <c r="F430" s="16">
        <f t="shared" si="26"/>
        <v>92.470588235294116</v>
      </c>
      <c r="G430" s="16">
        <f t="shared" si="27"/>
        <v>92.470588235294116</v>
      </c>
    </row>
    <row r="431" spans="1:7" x14ac:dyDescent="0.2">
      <c r="A431" s="6">
        <v>426</v>
      </c>
      <c r="B431" s="6">
        <v>66</v>
      </c>
      <c r="C431" s="15">
        <f t="shared" si="24"/>
        <v>0</v>
      </c>
      <c r="D431" s="15">
        <f t="shared" si="25"/>
        <v>354</v>
      </c>
      <c r="E431" s="7">
        <v>60</v>
      </c>
      <c r="F431" s="16">
        <f t="shared" si="26"/>
        <v>92.394366197183103</v>
      </c>
      <c r="G431" s="16">
        <f t="shared" si="27"/>
        <v>92.394366197183103</v>
      </c>
    </row>
    <row r="432" spans="1:7" x14ac:dyDescent="0.2">
      <c r="A432" s="6">
        <v>427</v>
      </c>
      <c r="B432" s="6">
        <v>67</v>
      </c>
      <c r="C432" s="15">
        <f t="shared" si="24"/>
        <v>0</v>
      </c>
      <c r="D432" s="15">
        <f t="shared" si="25"/>
        <v>354</v>
      </c>
      <c r="E432" s="7">
        <v>60</v>
      </c>
      <c r="F432" s="16">
        <f t="shared" si="26"/>
        <v>92.318501170960189</v>
      </c>
      <c r="G432" s="16">
        <f t="shared" si="27"/>
        <v>92.318501170960189</v>
      </c>
    </row>
    <row r="433" spans="1:9" x14ac:dyDescent="0.2">
      <c r="A433" s="6">
        <v>428</v>
      </c>
      <c r="B433" s="6">
        <v>68</v>
      </c>
      <c r="C433" s="15">
        <f t="shared" si="24"/>
        <v>0</v>
      </c>
      <c r="D433" s="15">
        <f t="shared" si="25"/>
        <v>354</v>
      </c>
      <c r="E433" s="7">
        <v>60</v>
      </c>
      <c r="F433" s="16">
        <f t="shared" si="26"/>
        <v>92.242990654205613</v>
      </c>
      <c r="G433" s="16">
        <f t="shared" si="27"/>
        <v>92.242990654205613</v>
      </c>
    </row>
    <row r="434" spans="1:9" x14ac:dyDescent="0.2">
      <c r="A434" s="6">
        <v>429</v>
      </c>
      <c r="B434" s="6">
        <v>69</v>
      </c>
      <c r="C434" s="15">
        <f t="shared" si="24"/>
        <v>0</v>
      </c>
      <c r="D434" s="15">
        <f t="shared" si="25"/>
        <v>354</v>
      </c>
      <c r="E434" s="7">
        <v>60</v>
      </c>
      <c r="F434" s="16">
        <f t="shared" si="26"/>
        <v>92.167832167832174</v>
      </c>
      <c r="G434" s="16">
        <f t="shared" si="27"/>
        <v>92.167832167832174</v>
      </c>
    </row>
    <row r="435" spans="1:9" x14ac:dyDescent="0.2">
      <c r="A435" s="6">
        <v>430</v>
      </c>
      <c r="B435" s="6">
        <v>70</v>
      </c>
      <c r="C435" s="15">
        <f t="shared" si="24"/>
        <v>0</v>
      </c>
      <c r="D435" s="15">
        <f t="shared" si="25"/>
        <v>354</v>
      </c>
      <c r="E435" s="7">
        <v>60</v>
      </c>
      <c r="F435" s="16">
        <f t="shared" si="26"/>
        <v>92.093023255813947</v>
      </c>
      <c r="G435" s="16">
        <f t="shared" si="27"/>
        <v>92.093023255813947</v>
      </c>
    </row>
    <row r="436" spans="1:9" x14ac:dyDescent="0.2">
      <c r="A436" s="6">
        <v>431</v>
      </c>
      <c r="B436" s="6">
        <v>71</v>
      </c>
      <c r="C436" s="15">
        <f t="shared" si="24"/>
        <v>0</v>
      </c>
      <c r="D436" s="15">
        <f t="shared" si="25"/>
        <v>354</v>
      </c>
      <c r="E436" s="7">
        <v>60</v>
      </c>
      <c r="F436" s="16">
        <f t="shared" si="26"/>
        <v>92.018561484918791</v>
      </c>
      <c r="G436" s="16">
        <f t="shared" si="27"/>
        <v>92.018561484918791</v>
      </c>
    </row>
    <row r="437" spans="1:9" x14ac:dyDescent="0.2">
      <c r="A437" s="6">
        <v>432</v>
      </c>
      <c r="B437" s="6">
        <v>72</v>
      </c>
      <c r="C437" s="15">
        <f t="shared" si="24"/>
        <v>0</v>
      </c>
      <c r="D437" s="15">
        <f t="shared" si="25"/>
        <v>354</v>
      </c>
      <c r="E437" s="7">
        <v>60</v>
      </c>
      <c r="F437" s="16">
        <f t="shared" si="26"/>
        <v>91.944444444444443</v>
      </c>
      <c r="G437" s="16">
        <f t="shared" si="27"/>
        <v>91.944444444444443</v>
      </c>
    </row>
    <row r="438" spans="1:9" x14ac:dyDescent="0.2">
      <c r="A438" s="6">
        <v>433</v>
      </c>
      <c r="B438" s="6">
        <v>73</v>
      </c>
      <c r="C438" s="15">
        <f t="shared" si="24"/>
        <v>0</v>
      </c>
      <c r="D438" s="15">
        <f t="shared" si="25"/>
        <v>354</v>
      </c>
      <c r="E438" s="7">
        <v>60</v>
      </c>
      <c r="F438" s="16">
        <f t="shared" si="26"/>
        <v>91.870669745958423</v>
      </c>
      <c r="G438" s="16">
        <f t="shared" si="27"/>
        <v>91.870669745958423</v>
      </c>
    </row>
    <row r="439" spans="1:9" x14ac:dyDescent="0.2">
      <c r="A439" s="6">
        <v>434</v>
      </c>
      <c r="B439" s="6">
        <v>74</v>
      </c>
      <c r="C439" s="15">
        <f t="shared" si="24"/>
        <v>0</v>
      </c>
      <c r="D439" s="15">
        <f t="shared" si="25"/>
        <v>354</v>
      </c>
      <c r="E439" s="7">
        <v>60</v>
      </c>
      <c r="F439" s="16">
        <f t="shared" si="26"/>
        <v>91.79723502304148</v>
      </c>
      <c r="G439" s="16">
        <f t="shared" si="27"/>
        <v>91.79723502304148</v>
      </c>
    </row>
    <row r="440" spans="1:9" x14ac:dyDescent="0.2">
      <c r="A440" s="6">
        <v>435</v>
      </c>
      <c r="B440" s="6">
        <v>75</v>
      </c>
      <c r="C440" s="15">
        <f t="shared" si="24"/>
        <v>0</v>
      </c>
      <c r="D440" s="15">
        <f t="shared" si="25"/>
        <v>354</v>
      </c>
      <c r="E440" s="7">
        <v>60</v>
      </c>
      <c r="F440" s="16">
        <f t="shared" si="26"/>
        <v>91.724137931034477</v>
      </c>
      <c r="G440" s="16">
        <f t="shared" si="27"/>
        <v>91.724137931034477</v>
      </c>
    </row>
    <row r="441" spans="1:9" x14ac:dyDescent="0.2">
      <c r="A441" s="6">
        <v>436</v>
      </c>
      <c r="B441" s="6">
        <v>76</v>
      </c>
      <c r="C441" s="15">
        <f t="shared" si="24"/>
        <v>0</v>
      </c>
      <c r="D441" s="15">
        <f t="shared" si="25"/>
        <v>354</v>
      </c>
      <c r="E441" s="7">
        <v>60</v>
      </c>
      <c r="F441" s="16">
        <f t="shared" si="26"/>
        <v>91.651376146788991</v>
      </c>
      <c r="G441" s="16">
        <f t="shared" si="27"/>
        <v>91.651376146788991</v>
      </c>
    </row>
    <row r="442" spans="1:9" x14ac:dyDescent="0.2">
      <c r="A442" s="6">
        <v>437</v>
      </c>
      <c r="B442" s="6">
        <v>77</v>
      </c>
      <c r="C442" s="15">
        <f t="shared" si="24"/>
        <v>0</v>
      </c>
      <c r="D442" s="15">
        <f t="shared" si="25"/>
        <v>354</v>
      </c>
      <c r="E442" s="7">
        <v>60</v>
      </c>
      <c r="F442" s="16">
        <f t="shared" si="26"/>
        <v>91.578947368421055</v>
      </c>
      <c r="G442" s="16">
        <f t="shared" si="27"/>
        <v>91.578947368421055</v>
      </c>
    </row>
    <row r="443" spans="1:9" x14ac:dyDescent="0.2">
      <c r="A443" s="6">
        <v>438</v>
      </c>
      <c r="B443" s="6">
        <v>78</v>
      </c>
      <c r="C443" s="15">
        <f t="shared" si="24"/>
        <v>0</v>
      </c>
      <c r="D443" s="15">
        <f t="shared" si="25"/>
        <v>354</v>
      </c>
      <c r="E443" s="7">
        <v>60</v>
      </c>
      <c r="F443" s="16">
        <f t="shared" si="26"/>
        <v>91.506849315068493</v>
      </c>
      <c r="G443" s="16">
        <f t="shared" si="27"/>
        <v>91.506849315068493</v>
      </c>
    </row>
    <row r="444" spans="1:9" x14ac:dyDescent="0.2">
      <c r="A444" s="6">
        <v>439</v>
      </c>
      <c r="B444" s="6">
        <v>79</v>
      </c>
      <c r="C444" s="15">
        <f t="shared" si="24"/>
        <v>0</v>
      </c>
      <c r="D444" s="15">
        <f t="shared" si="25"/>
        <v>354</v>
      </c>
      <c r="E444" s="7">
        <v>60</v>
      </c>
      <c r="F444" s="16">
        <f t="shared" si="26"/>
        <v>91.43507972665148</v>
      </c>
      <c r="G444" s="16">
        <f t="shared" si="27"/>
        <v>91.43507972665148</v>
      </c>
    </row>
    <row r="445" spans="1:9" s="9" customFormat="1" x14ac:dyDescent="0.2">
      <c r="A445" s="18">
        <v>440</v>
      </c>
      <c r="B445" s="18">
        <v>80</v>
      </c>
      <c r="C445" s="19">
        <f t="shared" si="24"/>
        <v>48</v>
      </c>
      <c r="D445" s="19">
        <f t="shared" si="25"/>
        <v>402</v>
      </c>
      <c r="E445" s="20">
        <v>60</v>
      </c>
      <c r="F445" s="21">
        <f t="shared" si="26"/>
        <v>91.36363636363636</v>
      </c>
      <c r="G445" s="21">
        <f t="shared" si="27"/>
        <v>91.36363636363636</v>
      </c>
      <c r="I445" s="22"/>
    </row>
    <row r="446" spans="1:9" x14ac:dyDescent="0.2">
      <c r="A446" s="6">
        <v>441</v>
      </c>
      <c r="B446" s="6">
        <v>1</v>
      </c>
      <c r="C446" s="15">
        <f t="shared" si="24"/>
        <v>0</v>
      </c>
      <c r="D446" s="15">
        <f t="shared" si="25"/>
        <v>402</v>
      </c>
      <c r="E446" s="7">
        <v>55</v>
      </c>
      <c r="F446" s="16">
        <f t="shared" si="26"/>
        <v>91.281179138321988</v>
      </c>
      <c r="G446" s="16">
        <f t="shared" si="27"/>
        <v>91.281179138321988</v>
      </c>
    </row>
    <row r="447" spans="1:9" x14ac:dyDescent="0.2">
      <c r="A447" s="6">
        <v>442</v>
      </c>
      <c r="B447" s="6">
        <v>2</v>
      </c>
      <c r="C447" s="15">
        <f t="shared" si="24"/>
        <v>0</v>
      </c>
      <c r="D447" s="15">
        <f t="shared" si="25"/>
        <v>402</v>
      </c>
      <c r="E447" s="7">
        <v>55</v>
      </c>
      <c r="F447" s="16">
        <f t="shared" si="26"/>
        <v>91.199095022624434</v>
      </c>
      <c r="G447" s="16">
        <f t="shared" si="27"/>
        <v>91.199095022624434</v>
      </c>
    </row>
    <row r="448" spans="1:9" x14ac:dyDescent="0.2">
      <c r="A448" s="6">
        <v>443</v>
      </c>
      <c r="B448" s="6">
        <v>3</v>
      </c>
      <c r="C448" s="15">
        <f t="shared" si="24"/>
        <v>0</v>
      </c>
      <c r="D448" s="15">
        <f t="shared" si="25"/>
        <v>402</v>
      </c>
      <c r="E448" s="7">
        <v>55</v>
      </c>
      <c r="F448" s="16">
        <f t="shared" si="26"/>
        <v>91.117381489841989</v>
      </c>
      <c r="G448" s="16">
        <f t="shared" si="27"/>
        <v>91.117381489841989</v>
      </c>
    </row>
    <row r="449" spans="1:7" x14ac:dyDescent="0.2">
      <c r="A449" s="6">
        <v>444</v>
      </c>
      <c r="B449" s="6">
        <v>4</v>
      </c>
      <c r="C449" s="15">
        <f t="shared" si="24"/>
        <v>0</v>
      </c>
      <c r="D449" s="15">
        <f t="shared" si="25"/>
        <v>402</v>
      </c>
      <c r="E449" s="7">
        <v>55</v>
      </c>
      <c r="F449" s="16">
        <f t="shared" si="26"/>
        <v>91.036036036036037</v>
      </c>
      <c r="G449" s="16">
        <f t="shared" si="27"/>
        <v>91.036036036036037</v>
      </c>
    </row>
    <row r="450" spans="1:7" x14ac:dyDescent="0.2">
      <c r="A450" s="6">
        <v>445</v>
      </c>
      <c r="B450" s="6">
        <v>5</v>
      </c>
      <c r="C450" s="15">
        <f t="shared" si="24"/>
        <v>0</v>
      </c>
      <c r="D450" s="15">
        <f t="shared" si="25"/>
        <v>402</v>
      </c>
      <c r="E450" s="7">
        <v>55</v>
      </c>
      <c r="F450" s="16">
        <f t="shared" si="26"/>
        <v>90.955056179775283</v>
      </c>
      <c r="G450" s="16">
        <f t="shared" si="27"/>
        <v>90.955056179775283</v>
      </c>
    </row>
    <row r="451" spans="1:7" x14ac:dyDescent="0.2">
      <c r="A451" s="6">
        <v>446</v>
      </c>
      <c r="B451" s="6">
        <v>6</v>
      </c>
      <c r="C451" s="15">
        <f t="shared" si="24"/>
        <v>0</v>
      </c>
      <c r="D451" s="15">
        <f t="shared" si="25"/>
        <v>402</v>
      </c>
      <c r="E451" s="7">
        <v>55</v>
      </c>
      <c r="F451" s="16">
        <f t="shared" si="26"/>
        <v>90.874439461883412</v>
      </c>
      <c r="G451" s="16">
        <f t="shared" si="27"/>
        <v>90.874439461883412</v>
      </c>
    </row>
    <row r="452" spans="1:7" x14ac:dyDescent="0.2">
      <c r="A452" s="6">
        <v>447</v>
      </c>
      <c r="B452" s="6">
        <v>7</v>
      </c>
      <c r="C452" s="15">
        <f t="shared" si="24"/>
        <v>0</v>
      </c>
      <c r="D452" s="15">
        <f t="shared" si="25"/>
        <v>402</v>
      </c>
      <c r="E452" s="7">
        <v>55</v>
      </c>
      <c r="F452" s="16">
        <f t="shared" si="26"/>
        <v>90.794183445190157</v>
      </c>
      <c r="G452" s="16">
        <f t="shared" si="27"/>
        <v>90.794183445190157</v>
      </c>
    </row>
    <row r="453" spans="1:7" x14ac:dyDescent="0.2">
      <c r="A453" s="6">
        <v>448</v>
      </c>
      <c r="B453" s="6">
        <v>8</v>
      </c>
      <c r="C453" s="15">
        <f t="shared" si="24"/>
        <v>0</v>
      </c>
      <c r="D453" s="15">
        <f t="shared" si="25"/>
        <v>402</v>
      </c>
      <c r="E453" s="7">
        <v>55</v>
      </c>
      <c r="F453" s="16">
        <f t="shared" si="26"/>
        <v>90.714285714285708</v>
      </c>
      <c r="G453" s="16">
        <f t="shared" si="27"/>
        <v>90.714285714285708</v>
      </c>
    </row>
    <row r="454" spans="1:7" x14ac:dyDescent="0.2">
      <c r="A454" s="6">
        <v>449</v>
      </c>
      <c r="B454" s="6">
        <v>9</v>
      </c>
      <c r="C454" s="15">
        <f t="shared" ref="C454:C517" si="28">IF(E454=E455,0,B454*E454/100)</f>
        <v>0</v>
      </c>
      <c r="D454" s="15">
        <f t="shared" ref="D454:D517" si="29">D453+C454</f>
        <v>402</v>
      </c>
      <c r="E454" s="7">
        <v>55</v>
      </c>
      <c r="F454" s="16">
        <f t="shared" ref="F454:F517" si="30">IF(C454=0,(D453*$F$5+(B454*$F$5*E454/100))/A454,D454*$F$5/A454)</f>
        <v>90.634743875278403</v>
      </c>
      <c r="G454" s="16">
        <f t="shared" ref="G454:G517" si="31">IF(C454=0,(D453*$G$5+(B454*$G$5*E454/100))/A454,D454*$G$5/A454)</f>
        <v>90.634743875278403</v>
      </c>
    </row>
    <row r="455" spans="1:7" x14ac:dyDescent="0.2">
      <c r="A455" s="6">
        <v>450</v>
      </c>
      <c r="B455" s="6">
        <v>10</v>
      </c>
      <c r="C455" s="15">
        <f t="shared" si="28"/>
        <v>0</v>
      </c>
      <c r="D455" s="15">
        <f t="shared" si="29"/>
        <v>402</v>
      </c>
      <c r="E455" s="7">
        <v>55</v>
      </c>
      <c r="F455" s="16">
        <f t="shared" si="30"/>
        <v>90.555555555555557</v>
      </c>
      <c r="G455" s="16">
        <f t="shared" si="31"/>
        <v>90.555555555555557</v>
      </c>
    </row>
    <row r="456" spans="1:7" x14ac:dyDescent="0.2">
      <c r="A456" s="6">
        <v>451</v>
      </c>
      <c r="B456" s="6">
        <v>11</v>
      </c>
      <c r="C456" s="15">
        <f t="shared" si="28"/>
        <v>0</v>
      </c>
      <c r="D456" s="15">
        <f t="shared" si="29"/>
        <v>402</v>
      </c>
      <c r="E456" s="7">
        <v>55</v>
      </c>
      <c r="F456" s="16">
        <f t="shared" si="30"/>
        <v>90.476718403547679</v>
      </c>
      <c r="G456" s="16">
        <f t="shared" si="31"/>
        <v>90.476718403547679</v>
      </c>
    </row>
    <row r="457" spans="1:7" x14ac:dyDescent="0.2">
      <c r="A457" s="6">
        <v>452</v>
      </c>
      <c r="B457" s="6">
        <v>12</v>
      </c>
      <c r="C457" s="15">
        <f t="shared" si="28"/>
        <v>0</v>
      </c>
      <c r="D457" s="15">
        <f t="shared" si="29"/>
        <v>402</v>
      </c>
      <c r="E457" s="7">
        <v>55</v>
      </c>
      <c r="F457" s="16">
        <f t="shared" si="30"/>
        <v>90.398230088495581</v>
      </c>
      <c r="G457" s="16">
        <f t="shared" si="31"/>
        <v>90.398230088495581</v>
      </c>
    </row>
    <row r="458" spans="1:7" x14ac:dyDescent="0.2">
      <c r="A458" s="6">
        <v>453</v>
      </c>
      <c r="B458" s="6">
        <v>13</v>
      </c>
      <c r="C458" s="15">
        <f t="shared" si="28"/>
        <v>0</v>
      </c>
      <c r="D458" s="15">
        <f t="shared" si="29"/>
        <v>402</v>
      </c>
      <c r="E458" s="7">
        <v>55</v>
      </c>
      <c r="F458" s="16">
        <f t="shared" si="30"/>
        <v>90.320088300220746</v>
      </c>
      <c r="G458" s="16">
        <f t="shared" si="31"/>
        <v>90.320088300220746</v>
      </c>
    </row>
    <row r="459" spans="1:7" x14ac:dyDescent="0.2">
      <c r="A459" s="6">
        <v>454</v>
      </c>
      <c r="B459" s="6">
        <v>14</v>
      </c>
      <c r="C459" s="15">
        <f t="shared" si="28"/>
        <v>0</v>
      </c>
      <c r="D459" s="15">
        <f t="shared" si="29"/>
        <v>402</v>
      </c>
      <c r="E459" s="7">
        <v>55</v>
      </c>
      <c r="F459" s="16">
        <f t="shared" si="30"/>
        <v>90.242290748898682</v>
      </c>
      <c r="G459" s="16">
        <f t="shared" si="31"/>
        <v>90.242290748898682</v>
      </c>
    </row>
    <row r="460" spans="1:7" x14ac:dyDescent="0.2">
      <c r="A460" s="6">
        <v>455</v>
      </c>
      <c r="B460" s="6">
        <v>15</v>
      </c>
      <c r="C460" s="15">
        <f t="shared" si="28"/>
        <v>0</v>
      </c>
      <c r="D460" s="15">
        <f t="shared" si="29"/>
        <v>402</v>
      </c>
      <c r="E460" s="7">
        <v>55</v>
      </c>
      <c r="F460" s="16">
        <f t="shared" si="30"/>
        <v>90.164835164835168</v>
      </c>
      <c r="G460" s="16">
        <f t="shared" si="31"/>
        <v>90.164835164835168</v>
      </c>
    </row>
    <row r="461" spans="1:7" x14ac:dyDescent="0.2">
      <c r="A461" s="6">
        <v>456</v>
      </c>
      <c r="B461" s="6">
        <v>16</v>
      </c>
      <c r="C461" s="15">
        <f t="shared" si="28"/>
        <v>0</v>
      </c>
      <c r="D461" s="15">
        <f t="shared" si="29"/>
        <v>402</v>
      </c>
      <c r="E461" s="7">
        <v>55</v>
      </c>
      <c r="F461" s="16">
        <f t="shared" si="30"/>
        <v>90.087719298245617</v>
      </c>
      <c r="G461" s="16">
        <f t="shared" si="31"/>
        <v>90.087719298245617</v>
      </c>
    </row>
    <row r="462" spans="1:7" x14ac:dyDescent="0.2">
      <c r="A462" s="6">
        <v>457</v>
      </c>
      <c r="B462" s="6">
        <v>17</v>
      </c>
      <c r="C462" s="15">
        <f t="shared" si="28"/>
        <v>0</v>
      </c>
      <c r="D462" s="15">
        <f t="shared" si="29"/>
        <v>402</v>
      </c>
      <c r="E462" s="7">
        <v>55</v>
      </c>
      <c r="F462" s="16">
        <f t="shared" si="30"/>
        <v>90.010940919037196</v>
      </c>
      <c r="G462" s="16">
        <f t="shared" si="31"/>
        <v>90.010940919037196</v>
      </c>
    </row>
    <row r="463" spans="1:7" x14ac:dyDescent="0.2">
      <c r="A463" s="6">
        <v>458</v>
      </c>
      <c r="B463" s="6">
        <v>18</v>
      </c>
      <c r="C463" s="15">
        <f t="shared" si="28"/>
        <v>0</v>
      </c>
      <c r="D463" s="15">
        <f t="shared" si="29"/>
        <v>402</v>
      </c>
      <c r="E463" s="7">
        <v>55</v>
      </c>
      <c r="F463" s="16">
        <f t="shared" si="30"/>
        <v>89.93449781659389</v>
      </c>
      <c r="G463" s="16">
        <f t="shared" si="31"/>
        <v>89.93449781659389</v>
      </c>
    </row>
    <row r="464" spans="1:7" x14ac:dyDescent="0.2">
      <c r="A464" s="6">
        <v>459</v>
      </c>
      <c r="B464" s="6">
        <v>19</v>
      </c>
      <c r="C464" s="15">
        <f t="shared" si="28"/>
        <v>0</v>
      </c>
      <c r="D464" s="15">
        <f t="shared" si="29"/>
        <v>402</v>
      </c>
      <c r="E464" s="7">
        <v>55</v>
      </c>
      <c r="F464" s="16">
        <f t="shared" si="30"/>
        <v>89.858387799564269</v>
      </c>
      <c r="G464" s="16">
        <f t="shared" si="31"/>
        <v>89.858387799564269</v>
      </c>
    </row>
    <row r="465" spans="1:7" x14ac:dyDescent="0.2">
      <c r="A465" s="6">
        <v>460</v>
      </c>
      <c r="B465" s="6">
        <v>20</v>
      </c>
      <c r="C465" s="15">
        <f t="shared" si="28"/>
        <v>0</v>
      </c>
      <c r="D465" s="15">
        <f t="shared" si="29"/>
        <v>402</v>
      </c>
      <c r="E465" s="7">
        <v>55</v>
      </c>
      <c r="F465" s="16">
        <f t="shared" si="30"/>
        <v>89.782608695652172</v>
      </c>
      <c r="G465" s="16">
        <f t="shared" si="31"/>
        <v>89.782608695652172</v>
      </c>
    </row>
    <row r="466" spans="1:7" x14ac:dyDescent="0.2">
      <c r="A466" s="6">
        <v>461</v>
      </c>
      <c r="B466" s="6">
        <v>21</v>
      </c>
      <c r="C466" s="15">
        <f t="shared" si="28"/>
        <v>0</v>
      </c>
      <c r="D466" s="15">
        <f t="shared" si="29"/>
        <v>402</v>
      </c>
      <c r="E466" s="7">
        <v>55</v>
      </c>
      <c r="F466" s="16">
        <f t="shared" si="30"/>
        <v>89.707158351409973</v>
      </c>
      <c r="G466" s="16">
        <f t="shared" si="31"/>
        <v>89.707158351409973</v>
      </c>
    </row>
    <row r="467" spans="1:7" x14ac:dyDescent="0.2">
      <c r="A467" s="6">
        <v>462</v>
      </c>
      <c r="B467" s="6">
        <v>22</v>
      </c>
      <c r="C467" s="15">
        <f t="shared" si="28"/>
        <v>0</v>
      </c>
      <c r="D467" s="15">
        <f t="shared" si="29"/>
        <v>402</v>
      </c>
      <c r="E467" s="7">
        <v>55</v>
      </c>
      <c r="F467" s="16">
        <f t="shared" si="30"/>
        <v>89.632034632034632</v>
      </c>
      <c r="G467" s="16">
        <f t="shared" si="31"/>
        <v>89.632034632034632</v>
      </c>
    </row>
    <row r="468" spans="1:7" x14ac:dyDescent="0.2">
      <c r="A468" s="6">
        <v>463</v>
      </c>
      <c r="B468" s="6">
        <v>23</v>
      </c>
      <c r="C468" s="15">
        <f t="shared" si="28"/>
        <v>0</v>
      </c>
      <c r="D468" s="15">
        <f t="shared" si="29"/>
        <v>402</v>
      </c>
      <c r="E468" s="7">
        <v>55</v>
      </c>
      <c r="F468" s="16">
        <f t="shared" si="30"/>
        <v>89.557235421166311</v>
      </c>
      <c r="G468" s="16">
        <f t="shared" si="31"/>
        <v>89.557235421166311</v>
      </c>
    </row>
    <row r="469" spans="1:7" x14ac:dyDescent="0.2">
      <c r="A469" s="6">
        <v>464</v>
      </c>
      <c r="B469" s="6">
        <v>24</v>
      </c>
      <c r="C469" s="15">
        <f t="shared" si="28"/>
        <v>0</v>
      </c>
      <c r="D469" s="15">
        <f t="shared" si="29"/>
        <v>402</v>
      </c>
      <c r="E469" s="7">
        <v>55</v>
      </c>
      <c r="F469" s="16">
        <f t="shared" si="30"/>
        <v>89.482758620689651</v>
      </c>
      <c r="G469" s="16">
        <f t="shared" si="31"/>
        <v>89.482758620689651</v>
      </c>
    </row>
    <row r="470" spans="1:7" x14ac:dyDescent="0.2">
      <c r="A470" s="6">
        <v>465</v>
      </c>
      <c r="B470" s="6">
        <v>25</v>
      </c>
      <c r="C470" s="15">
        <f t="shared" si="28"/>
        <v>0</v>
      </c>
      <c r="D470" s="15">
        <f t="shared" si="29"/>
        <v>402</v>
      </c>
      <c r="E470" s="7">
        <v>55</v>
      </c>
      <c r="F470" s="16">
        <f t="shared" si="30"/>
        <v>89.408602150537632</v>
      </c>
      <c r="G470" s="16">
        <f t="shared" si="31"/>
        <v>89.408602150537632</v>
      </c>
    </row>
    <row r="471" spans="1:7" x14ac:dyDescent="0.2">
      <c r="A471" s="6">
        <v>466</v>
      </c>
      <c r="B471" s="6">
        <v>26</v>
      </c>
      <c r="C471" s="15">
        <f t="shared" si="28"/>
        <v>0</v>
      </c>
      <c r="D471" s="15">
        <f t="shared" si="29"/>
        <v>402</v>
      </c>
      <c r="E471" s="7">
        <v>55</v>
      </c>
      <c r="F471" s="16">
        <f t="shared" si="30"/>
        <v>89.334763948497852</v>
      </c>
      <c r="G471" s="16">
        <f t="shared" si="31"/>
        <v>89.334763948497852</v>
      </c>
    </row>
    <row r="472" spans="1:7" x14ac:dyDescent="0.2">
      <c r="A472" s="6">
        <v>467</v>
      </c>
      <c r="B472" s="6">
        <v>27</v>
      </c>
      <c r="C472" s="15">
        <f t="shared" si="28"/>
        <v>0</v>
      </c>
      <c r="D472" s="15">
        <f t="shared" si="29"/>
        <v>402</v>
      </c>
      <c r="E472" s="7">
        <v>55</v>
      </c>
      <c r="F472" s="16">
        <f t="shared" si="30"/>
        <v>89.261241970021416</v>
      </c>
      <c r="G472" s="16">
        <f t="shared" si="31"/>
        <v>89.261241970021416</v>
      </c>
    </row>
    <row r="473" spans="1:7" x14ac:dyDescent="0.2">
      <c r="A473" s="6">
        <v>468</v>
      </c>
      <c r="B473" s="6">
        <v>28</v>
      </c>
      <c r="C473" s="15">
        <f t="shared" si="28"/>
        <v>0</v>
      </c>
      <c r="D473" s="15">
        <f t="shared" si="29"/>
        <v>402</v>
      </c>
      <c r="E473" s="7">
        <v>55</v>
      </c>
      <c r="F473" s="16">
        <f t="shared" si="30"/>
        <v>89.188034188034194</v>
      </c>
      <c r="G473" s="16">
        <f t="shared" si="31"/>
        <v>89.188034188034194</v>
      </c>
    </row>
    <row r="474" spans="1:7" x14ac:dyDescent="0.2">
      <c r="A474" s="6">
        <v>469</v>
      </c>
      <c r="B474" s="6">
        <v>29</v>
      </c>
      <c r="C474" s="15">
        <f t="shared" si="28"/>
        <v>0</v>
      </c>
      <c r="D474" s="15">
        <f t="shared" si="29"/>
        <v>402</v>
      </c>
      <c r="E474" s="7">
        <v>55</v>
      </c>
      <c r="F474" s="16">
        <f t="shared" si="30"/>
        <v>89.115138592750526</v>
      </c>
      <c r="G474" s="16">
        <f t="shared" si="31"/>
        <v>89.115138592750526</v>
      </c>
    </row>
    <row r="475" spans="1:7" x14ac:dyDescent="0.2">
      <c r="A475" s="6">
        <v>470</v>
      </c>
      <c r="B475" s="6">
        <v>30</v>
      </c>
      <c r="C475" s="15">
        <f t="shared" si="28"/>
        <v>0</v>
      </c>
      <c r="D475" s="15">
        <f t="shared" si="29"/>
        <v>402</v>
      </c>
      <c r="E475" s="7">
        <v>55</v>
      </c>
      <c r="F475" s="16">
        <f t="shared" si="30"/>
        <v>89.042553191489361</v>
      </c>
      <c r="G475" s="16">
        <f t="shared" si="31"/>
        <v>89.042553191489361</v>
      </c>
    </row>
    <row r="476" spans="1:7" x14ac:dyDescent="0.2">
      <c r="A476" s="6">
        <v>471</v>
      </c>
      <c r="B476" s="6">
        <v>31</v>
      </c>
      <c r="C476" s="15">
        <f t="shared" si="28"/>
        <v>0</v>
      </c>
      <c r="D476" s="15">
        <f t="shared" si="29"/>
        <v>402</v>
      </c>
      <c r="E476" s="7">
        <v>55</v>
      </c>
      <c r="F476" s="16">
        <f t="shared" si="30"/>
        <v>88.970276008492576</v>
      </c>
      <c r="G476" s="16">
        <f t="shared" si="31"/>
        <v>88.970276008492576</v>
      </c>
    </row>
    <row r="477" spans="1:7" x14ac:dyDescent="0.2">
      <c r="A477" s="6">
        <v>472</v>
      </c>
      <c r="B477" s="6">
        <v>32</v>
      </c>
      <c r="C477" s="15">
        <f t="shared" si="28"/>
        <v>0</v>
      </c>
      <c r="D477" s="15">
        <f t="shared" si="29"/>
        <v>402</v>
      </c>
      <c r="E477" s="7">
        <v>55</v>
      </c>
      <c r="F477" s="16">
        <f t="shared" si="30"/>
        <v>88.898305084745758</v>
      </c>
      <c r="G477" s="16">
        <f t="shared" si="31"/>
        <v>88.898305084745758</v>
      </c>
    </row>
    <row r="478" spans="1:7" x14ac:dyDescent="0.2">
      <c r="A478" s="6">
        <v>473</v>
      </c>
      <c r="B478" s="6">
        <v>33</v>
      </c>
      <c r="C478" s="15">
        <f t="shared" si="28"/>
        <v>0</v>
      </c>
      <c r="D478" s="15">
        <f t="shared" si="29"/>
        <v>402</v>
      </c>
      <c r="E478" s="7">
        <v>55</v>
      </c>
      <c r="F478" s="16">
        <f t="shared" si="30"/>
        <v>88.826638477801268</v>
      </c>
      <c r="G478" s="16">
        <f t="shared" si="31"/>
        <v>88.826638477801268</v>
      </c>
    </row>
    <row r="479" spans="1:7" x14ac:dyDescent="0.2">
      <c r="A479" s="6">
        <v>474</v>
      </c>
      <c r="B479" s="6">
        <v>34</v>
      </c>
      <c r="C479" s="15">
        <f t="shared" si="28"/>
        <v>0</v>
      </c>
      <c r="D479" s="15">
        <f t="shared" si="29"/>
        <v>402</v>
      </c>
      <c r="E479" s="7">
        <v>55</v>
      </c>
      <c r="F479" s="16">
        <f t="shared" si="30"/>
        <v>88.755274261603375</v>
      </c>
      <c r="G479" s="16">
        <f t="shared" si="31"/>
        <v>88.755274261603375</v>
      </c>
    </row>
    <row r="480" spans="1:7" x14ac:dyDescent="0.2">
      <c r="A480" s="6">
        <v>475</v>
      </c>
      <c r="B480" s="6">
        <v>35</v>
      </c>
      <c r="C480" s="15">
        <f t="shared" si="28"/>
        <v>0</v>
      </c>
      <c r="D480" s="15">
        <f t="shared" si="29"/>
        <v>402</v>
      </c>
      <c r="E480" s="7">
        <v>55</v>
      </c>
      <c r="F480" s="16">
        <f t="shared" si="30"/>
        <v>88.684210526315795</v>
      </c>
      <c r="G480" s="16">
        <f t="shared" si="31"/>
        <v>88.684210526315795</v>
      </c>
    </row>
    <row r="481" spans="1:7" x14ac:dyDescent="0.2">
      <c r="A481" s="6">
        <v>476</v>
      </c>
      <c r="B481" s="6">
        <v>36</v>
      </c>
      <c r="C481" s="15">
        <f t="shared" si="28"/>
        <v>0</v>
      </c>
      <c r="D481" s="15">
        <f t="shared" si="29"/>
        <v>402</v>
      </c>
      <c r="E481" s="7">
        <v>55</v>
      </c>
      <c r="F481" s="16">
        <f t="shared" si="30"/>
        <v>88.613445378151255</v>
      </c>
      <c r="G481" s="16">
        <f t="shared" si="31"/>
        <v>88.613445378151255</v>
      </c>
    </row>
    <row r="482" spans="1:7" x14ac:dyDescent="0.2">
      <c r="A482" s="6">
        <v>477</v>
      </c>
      <c r="B482" s="6">
        <v>37</v>
      </c>
      <c r="C482" s="15">
        <f t="shared" si="28"/>
        <v>0</v>
      </c>
      <c r="D482" s="15">
        <f t="shared" si="29"/>
        <v>402</v>
      </c>
      <c r="E482" s="7">
        <v>55</v>
      </c>
      <c r="F482" s="16">
        <f t="shared" si="30"/>
        <v>88.542976939203356</v>
      </c>
      <c r="G482" s="16">
        <f t="shared" si="31"/>
        <v>88.542976939203356</v>
      </c>
    </row>
    <row r="483" spans="1:7" x14ac:dyDescent="0.2">
      <c r="A483" s="6">
        <v>478</v>
      </c>
      <c r="B483" s="6">
        <v>38</v>
      </c>
      <c r="C483" s="15">
        <f t="shared" si="28"/>
        <v>0</v>
      </c>
      <c r="D483" s="15">
        <f t="shared" si="29"/>
        <v>402</v>
      </c>
      <c r="E483" s="7">
        <v>55</v>
      </c>
      <c r="F483" s="16">
        <f t="shared" si="30"/>
        <v>88.472803347280333</v>
      </c>
      <c r="G483" s="16">
        <f t="shared" si="31"/>
        <v>88.472803347280333</v>
      </c>
    </row>
    <row r="484" spans="1:7" x14ac:dyDescent="0.2">
      <c r="A484" s="6">
        <v>479</v>
      </c>
      <c r="B484" s="6">
        <v>39</v>
      </c>
      <c r="C484" s="15">
        <f t="shared" si="28"/>
        <v>0</v>
      </c>
      <c r="D484" s="15">
        <f t="shared" si="29"/>
        <v>402</v>
      </c>
      <c r="E484" s="7">
        <v>55</v>
      </c>
      <c r="F484" s="16">
        <f t="shared" si="30"/>
        <v>88.40292275574113</v>
      </c>
      <c r="G484" s="16">
        <f t="shared" si="31"/>
        <v>88.40292275574113</v>
      </c>
    </row>
    <row r="485" spans="1:7" x14ac:dyDescent="0.2">
      <c r="A485" s="6">
        <v>480</v>
      </c>
      <c r="B485" s="6">
        <v>40</v>
      </c>
      <c r="C485" s="15">
        <f t="shared" si="28"/>
        <v>0</v>
      </c>
      <c r="D485" s="15">
        <f t="shared" si="29"/>
        <v>402</v>
      </c>
      <c r="E485" s="7">
        <v>55</v>
      </c>
      <c r="F485" s="16">
        <f t="shared" si="30"/>
        <v>88.333333333333329</v>
      </c>
      <c r="G485" s="16">
        <f t="shared" si="31"/>
        <v>88.333333333333329</v>
      </c>
    </row>
    <row r="486" spans="1:7" x14ac:dyDescent="0.2">
      <c r="A486" s="6">
        <v>481</v>
      </c>
      <c r="B486" s="6">
        <v>41</v>
      </c>
      <c r="C486" s="15">
        <f t="shared" si="28"/>
        <v>0</v>
      </c>
      <c r="D486" s="15">
        <f t="shared" si="29"/>
        <v>402</v>
      </c>
      <c r="E486" s="7">
        <v>55</v>
      </c>
      <c r="F486" s="16">
        <f t="shared" si="30"/>
        <v>88.264033264033259</v>
      </c>
      <c r="G486" s="16">
        <f t="shared" si="31"/>
        <v>88.264033264033259</v>
      </c>
    </row>
    <row r="487" spans="1:7" x14ac:dyDescent="0.2">
      <c r="A487" s="6">
        <v>482</v>
      </c>
      <c r="B487" s="6">
        <v>42</v>
      </c>
      <c r="C487" s="15">
        <f t="shared" si="28"/>
        <v>0</v>
      </c>
      <c r="D487" s="15">
        <f t="shared" si="29"/>
        <v>402</v>
      </c>
      <c r="E487" s="7">
        <v>55</v>
      </c>
      <c r="F487" s="16">
        <f t="shared" si="30"/>
        <v>88.195020746887963</v>
      </c>
      <c r="G487" s="16">
        <f t="shared" si="31"/>
        <v>88.195020746887963</v>
      </c>
    </row>
    <row r="488" spans="1:7" x14ac:dyDescent="0.2">
      <c r="A488" s="6">
        <v>483</v>
      </c>
      <c r="B488" s="6">
        <v>43</v>
      </c>
      <c r="C488" s="15">
        <f t="shared" si="28"/>
        <v>0</v>
      </c>
      <c r="D488" s="15">
        <f t="shared" si="29"/>
        <v>402</v>
      </c>
      <c r="E488" s="7">
        <v>55</v>
      </c>
      <c r="F488" s="16">
        <f t="shared" si="30"/>
        <v>88.126293995859214</v>
      </c>
      <c r="G488" s="16">
        <f t="shared" si="31"/>
        <v>88.126293995859214</v>
      </c>
    </row>
    <row r="489" spans="1:7" x14ac:dyDescent="0.2">
      <c r="A489" s="6">
        <v>484</v>
      </c>
      <c r="B489" s="6">
        <v>44</v>
      </c>
      <c r="C489" s="15">
        <f t="shared" si="28"/>
        <v>0</v>
      </c>
      <c r="D489" s="15">
        <f t="shared" si="29"/>
        <v>402</v>
      </c>
      <c r="E489" s="7">
        <v>55</v>
      </c>
      <c r="F489" s="16">
        <f t="shared" si="30"/>
        <v>88.057851239669418</v>
      </c>
      <c r="G489" s="16">
        <f t="shared" si="31"/>
        <v>88.057851239669418</v>
      </c>
    </row>
    <row r="490" spans="1:7" x14ac:dyDescent="0.2">
      <c r="A490" s="6">
        <v>485</v>
      </c>
      <c r="B490" s="6">
        <v>45</v>
      </c>
      <c r="C490" s="15">
        <f t="shared" si="28"/>
        <v>0</v>
      </c>
      <c r="D490" s="15">
        <f t="shared" si="29"/>
        <v>402</v>
      </c>
      <c r="E490" s="7">
        <v>55</v>
      </c>
      <c r="F490" s="16">
        <f t="shared" si="30"/>
        <v>87.989690721649481</v>
      </c>
      <c r="G490" s="16">
        <f t="shared" si="31"/>
        <v>87.989690721649481</v>
      </c>
    </row>
    <row r="491" spans="1:7" x14ac:dyDescent="0.2">
      <c r="A491" s="6">
        <v>486</v>
      </c>
      <c r="B491" s="6">
        <v>46</v>
      </c>
      <c r="C491" s="15">
        <f t="shared" si="28"/>
        <v>0</v>
      </c>
      <c r="D491" s="15">
        <f t="shared" si="29"/>
        <v>402</v>
      </c>
      <c r="E491" s="7">
        <v>55</v>
      </c>
      <c r="F491" s="16">
        <f t="shared" si="30"/>
        <v>87.921810699588477</v>
      </c>
      <c r="G491" s="16">
        <f t="shared" si="31"/>
        <v>87.921810699588477</v>
      </c>
    </row>
    <row r="492" spans="1:7" x14ac:dyDescent="0.2">
      <c r="A492" s="6">
        <v>487</v>
      </c>
      <c r="B492" s="6">
        <v>47</v>
      </c>
      <c r="C492" s="15">
        <f t="shared" si="28"/>
        <v>0</v>
      </c>
      <c r="D492" s="15">
        <f t="shared" si="29"/>
        <v>402</v>
      </c>
      <c r="E492" s="7">
        <v>55</v>
      </c>
      <c r="F492" s="16">
        <f t="shared" si="30"/>
        <v>87.854209445585212</v>
      </c>
      <c r="G492" s="16">
        <f t="shared" si="31"/>
        <v>87.854209445585212</v>
      </c>
    </row>
    <row r="493" spans="1:7" x14ac:dyDescent="0.2">
      <c r="A493" s="6">
        <v>488</v>
      </c>
      <c r="B493" s="6">
        <v>48</v>
      </c>
      <c r="C493" s="15">
        <f t="shared" si="28"/>
        <v>0</v>
      </c>
      <c r="D493" s="15">
        <f t="shared" si="29"/>
        <v>402</v>
      </c>
      <c r="E493" s="7">
        <v>55</v>
      </c>
      <c r="F493" s="16">
        <f t="shared" si="30"/>
        <v>87.786885245901644</v>
      </c>
      <c r="G493" s="16">
        <f t="shared" si="31"/>
        <v>87.786885245901644</v>
      </c>
    </row>
    <row r="494" spans="1:7" x14ac:dyDescent="0.2">
      <c r="A494" s="6">
        <v>489</v>
      </c>
      <c r="B494" s="6">
        <v>49</v>
      </c>
      <c r="C494" s="15">
        <f t="shared" si="28"/>
        <v>0</v>
      </c>
      <c r="D494" s="15">
        <f t="shared" si="29"/>
        <v>402</v>
      </c>
      <c r="E494" s="7">
        <v>55</v>
      </c>
      <c r="F494" s="16">
        <f t="shared" si="30"/>
        <v>87.719836400817996</v>
      </c>
      <c r="G494" s="16">
        <f t="shared" si="31"/>
        <v>87.719836400817996</v>
      </c>
    </row>
    <row r="495" spans="1:7" x14ac:dyDescent="0.2">
      <c r="A495" s="6">
        <v>490</v>
      </c>
      <c r="B495" s="6">
        <v>50</v>
      </c>
      <c r="C495" s="15">
        <f t="shared" si="28"/>
        <v>0</v>
      </c>
      <c r="D495" s="15">
        <f t="shared" si="29"/>
        <v>402</v>
      </c>
      <c r="E495" s="7">
        <v>55</v>
      </c>
      <c r="F495" s="16">
        <f t="shared" si="30"/>
        <v>87.65306122448979</v>
      </c>
      <c r="G495" s="16">
        <f t="shared" si="31"/>
        <v>87.65306122448979</v>
      </c>
    </row>
    <row r="496" spans="1:7" x14ac:dyDescent="0.2">
      <c r="A496" s="6">
        <v>491</v>
      </c>
      <c r="B496" s="6">
        <v>51</v>
      </c>
      <c r="C496" s="15">
        <f t="shared" si="28"/>
        <v>0</v>
      </c>
      <c r="D496" s="15">
        <f t="shared" si="29"/>
        <v>402</v>
      </c>
      <c r="E496" s="7">
        <v>55</v>
      </c>
      <c r="F496" s="16">
        <f t="shared" si="30"/>
        <v>87.586558044806523</v>
      </c>
      <c r="G496" s="16">
        <f t="shared" si="31"/>
        <v>87.586558044806523</v>
      </c>
    </row>
    <row r="497" spans="1:7" x14ac:dyDescent="0.2">
      <c r="A497" s="6">
        <v>492</v>
      </c>
      <c r="B497" s="6">
        <v>52</v>
      </c>
      <c r="C497" s="15">
        <f t="shared" si="28"/>
        <v>0</v>
      </c>
      <c r="D497" s="15">
        <f t="shared" si="29"/>
        <v>402</v>
      </c>
      <c r="E497" s="7">
        <v>55</v>
      </c>
      <c r="F497" s="16">
        <f t="shared" si="30"/>
        <v>87.520325203252028</v>
      </c>
      <c r="G497" s="16">
        <f t="shared" si="31"/>
        <v>87.520325203252028</v>
      </c>
    </row>
    <row r="498" spans="1:7" x14ac:dyDescent="0.2">
      <c r="A498" s="6">
        <v>493</v>
      </c>
      <c r="B498" s="6">
        <v>53</v>
      </c>
      <c r="C498" s="15">
        <f t="shared" si="28"/>
        <v>0</v>
      </c>
      <c r="D498" s="15">
        <f t="shared" si="29"/>
        <v>402</v>
      </c>
      <c r="E498" s="7">
        <v>55</v>
      </c>
      <c r="F498" s="16">
        <f t="shared" si="30"/>
        <v>87.454361054766736</v>
      </c>
      <c r="G498" s="16">
        <f t="shared" si="31"/>
        <v>87.454361054766736</v>
      </c>
    </row>
    <row r="499" spans="1:7" x14ac:dyDescent="0.2">
      <c r="A499" s="6">
        <v>494</v>
      </c>
      <c r="B499" s="6">
        <v>54</v>
      </c>
      <c r="C499" s="15">
        <f t="shared" si="28"/>
        <v>0</v>
      </c>
      <c r="D499" s="15">
        <f t="shared" si="29"/>
        <v>402</v>
      </c>
      <c r="E499" s="7">
        <v>55</v>
      </c>
      <c r="F499" s="16">
        <f t="shared" si="30"/>
        <v>87.388663967611336</v>
      </c>
      <c r="G499" s="16">
        <f t="shared" si="31"/>
        <v>87.388663967611336</v>
      </c>
    </row>
    <row r="500" spans="1:7" x14ac:dyDescent="0.2">
      <c r="A500" s="6">
        <v>495</v>
      </c>
      <c r="B500" s="6">
        <v>55</v>
      </c>
      <c r="C500" s="15">
        <f t="shared" si="28"/>
        <v>0</v>
      </c>
      <c r="D500" s="15">
        <f t="shared" si="29"/>
        <v>402</v>
      </c>
      <c r="E500" s="7">
        <v>55</v>
      </c>
      <c r="F500" s="16">
        <f t="shared" si="30"/>
        <v>87.323232323232318</v>
      </c>
      <c r="G500" s="16">
        <f t="shared" si="31"/>
        <v>87.323232323232318</v>
      </c>
    </row>
    <row r="501" spans="1:7" x14ac:dyDescent="0.2">
      <c r="A501" s="6">
        <v>496</v>
      </c>
      <c r="B501" s="6">
        <v>56</v>
      </c>
      <c r="C501" s="15">
        <f t="shared" si="28"/>
        <v>0</v>
      </c>
      <c r="D501" s="15">
        <f t="shared" si="29"/>
        <v>402</v>
      </c>
      <c r="E501" s="7">
        <v>55</v>
      </c>
      <c r="F501" s="16">
        <f t="shared" si="30"/>
        <v>87.258064516129039</v>
      </c>
      <c r="G501" s="16">
        <f t="shared" si="31"/>
        <v>87.258064516129039</v>
      </c>
    </row>
    <row r="502" spans="1:7" x14ac:dyDescent="0.2">
      <c r="A502" s="6">
        <v>497</v>
      </c>
      <c r="B502" s="6">
        <v>57</v>
      </c>
      <c r="C502" s="15">
        <f t="shared" si="28"/>
        <v>0</v>
      </c>
      <c r="D502" s="15">
        <f t="shared" si="29"/>
        <v>402</v>
      </c>
      <c r="E502" s="7">
        <v>55</v>
      </c>
      <c r="F502" s="16">
        <f t="shared" si="30"/>
        <v>87.193158953722332</v>
      </c>
      <c r="G502" s="16">
        <f t="shared" si="31"/>
        <v>87.193158953722332</v>
      </c>
    </row>
    <row r="503" spans="1:7" x14ac:dyDescent="0.2">
      <c r="A503" s="6">
        <v>498</v>
      </c>
      <c r="B503" s="6">
        <v>58</v>
      </c>
      <c r="C503" s="15">
        <f t="shared" si="28"/>
        <v>0</v>
      </c>
      <c r="D503" s="15">
        <f t="shared" si="29"/>
        <v>402</v>
      </c>
      <c r="E503" s="7">
        <v>55</v>
      </c>
      <c r="F503" s="16">
        <f t="shared" si="30"/>
        <v>87.128514056224901</v>
      </c>
      <c r="G503" s="16">
        <f t="shared" si="31"/>
        <v>87.128514056224901</v>
      </c>
    </row>
    <row r="504" spans="1:7" x14ac:dyDescent="0.2">
      <c r="A504" s="6">
        <v>499</v>
      </c>
      <c r="B504" s="6">
        <v>59</v>
      </c>
      <c r="C504" s="15">
        <f t="shared" si="28"/>
        <v>0</v>
      </c>
      <c r="D504" s="15">
        <f t="shared" si="29"/>
        <v>402</v>
      </c>
      <c r="E504" s="7">
        <v>55</v>
      </c>
      <c r="F504" s="16">
        <f t="shared" si="30"/>
        <v>87.06412825651303</v>
      </c>
      <c r="G504" s="16">
        <f t="shared" si="31"/>
        <v>87.06412825651303</v>
      </c>
    </row>
    <row r="505" spans="1:7" x14ac:dyDescent="0.2">
      <c r="A505" s="6">
        <v>500</v>
      </c>
      <c r="B505" s="6">
        <v>60</v>
      </c>
      <c r="C505" s="15">
        <f t="shared" si="28"/>
        <v>0</v>
      </c>
      <c r="D505" s="15">
        <f t="shared" si="29"/>
        <v>402</v>
      </c>
      <c r="E505" s="7">
        <v>55</v>
      </c>
      <c r="F505" s="16">
        <f t="shared" si="30"/>
        <v>87</v>
      </c>
      <c r="G505" s="16">
        <f t="shared" si="31"/>
        <v>87</v>
      </c>
    </row>
    <row r="506" spans="1:7" x14ac:dyDescent="0.2">
      <c r="A506" s="6">
        <v>501</v>
      </c>
      <c r="B506" s="6">
        <v>61</v>
      </c>
      <c r="C506" s="15">
        <f t="shared" si="28"/>
        <v>0</v>
      </c>
      <c r="D506" s="15">
        <f t="shared" si="29"/>
        <v>402</v>
      </c>
      <c r="E506" s="7">
        <v>55</v>
      </c>
      <c r="F506" s="16">
        <f t="shared" si="30"/>
        <v>86.936127744510983</v>
      </c>
      <c r="G506" s="16">
        <f t="shared" si="31"/>
        <v>86.936127744510983</v>
      </c>
    </row>
    <row r="507" spans="1:7" x14ac:dyDescent="0.2">
      <c r="A507" s="6">
        <v>502</v>
      </c>
      <c r="B507" s="6">
        <v>62</v>
      </c>
      <c r="C507" s="15">
        <f t="shared" si="28"/>
        <v>0</v>
      </c>
      <c r="D507" s="15">
        <f t="shared" si="29"/>
        <v>402</v>
      </c>
      <c r="E507" s="7">
        <v>55</v>
      </c>
      <c r="F507" s="16">
        <f t="shared" si="30"/>
        <v>86.872509960159363</v>
      </c>
      <c r="G507" s="16">
        <f t="shared" si="31"/>
        <v>86.872509960159363</v>
      </c>
    </row>
    <row r="508" spans="1:7" x14ac:dyDescent="0.2">
      <c r="A508" s="6">
        <v>503</v>
      </c>
      <c r="B508" s="6">
        <v>63</v>
      </c>
      <c r="C508" s="15">
        <f t="shared" si="28"/>
        <v>0</v>
      </c>
      <c r="D508" s="15">
        <f t="shared" si="29"/>
        <v>402</v>
      </c>
      <c r="E508" s="7">
        <v>55</v>
      </c>
      <c r="F508" s="16">
        <f t="shared" si="30"/>
        <v>86.809145129224646</v>
      </c>
      <c r="G508" s="16">
        <f t="shared" si="31"/>
        <v>86.809145129224646</v>
      </c>
    </row>
    <row r="509" spans="1:7" x14ac:dyDescent="0.2">
      <c r="A509" s="6">
        <v>504</v>
      </c>
      <c r="B509" s="6">
        <v>64</v>
      </c>
      <c r="C509" s="15">
        <f t="shared" si="28"/>
        <v>0</v>
      </c>
      <c r="D509" s="15">
        <f t="shared" si="29"/>
        <v>402</v>
      </c>
      <c r="E509" s="7">
        <v>55</v>
      </c>
      <c r="F509" s="16">
        <f t="shared" si="30"/>
        <v>86.746031746031747</v>
      </c>
      <c r="G509" s="16">
        <f t="shared" si="31"/>
        <v>86.746031746031747</v>
      </c>
    </row>
    <row r="510" spans="1:7" x14ac:dyDescent="0.2">
      <c r="A510" s="6">
        <v>505</v>
      </c>
      <c r="B510" s="6">
        <v>65</v>
      </c>
      <c r="C510" s="15">
        <f t="shared" si="28"/>
        <v>0</v>
      </c>
      <c r="D510" s="15">
        <f t="shared" si="29"/>
        <v>402</v>
      </c>
      <c r="E510" s="7">
        <v>55</v>
      </c>
      <c r="F510" s="16">
        <f t="shared" si="30"/>
        <v>86.683168316831683</v>
      </c>
      <c r="G510" s="16">
        <f t="shared" si="31"/>
        <v>86.683168316831683</v>
      </c>
    </row>
    <row r="511" spans="1:7" x14ac:dyDescent="0.2">
      <c r="A511" s="6">
        <v>506</v>
      </c>
      <c r="B511" s="6">
        <v>66</v>
      </c>
      <c r="C511" s="15">
        <f t="shared" si="28"/>
        <v>0</v>
      </c>
      <c r="D511" s="15">
        <f t="shared" si="29"/>
        <v>402</v>
      </c>
      <c r="E511" s="7">
        <v>55</v>
      </c>
      <c r="F511" s="16">
        <f t="shared" si="30"/>
        <v>86.620553359683797</v>
      </c>
      <c r="G511" s="16">
        <f t="shared" si="31"/>
        <v>86.620553359683797</v>
      </c>
    </row>
    <row r="512" spans="1:7" x14ac:dyDescent="0.2">
      <c r="A512" s="6">
        <v>507</v>
      </c>
      <c r="B512" s="6">
        <v>67</v>
      </c>
      <c r="C512" s="15">
        <f t="shared" si="28"/>
        <v>0</v>
      </c>
      <c r="D512" s="15">
        <f t="shared" si="29"/>
        <v>402</v>
      </c>
      <c r="E512" s="7">
        <v>55</v>
      </c>
      <c r="F512" s="16">
        <f t="shared" si="30"/>
        <v>86.558185404339255</v>
      </c>
      <c r="G512" s="16">
        <f t="shared" si="31"/>
        <v>86.558185404339255</v>
      </c>
    </row>
    <row r="513" spans="1:7" x14ac:dyDescent="0.2">
      <c r="A513" s="6">
        <v>508</v>
      </c>
      <c r="B513" s="6">
        <v>68</v>
      </c>
      <c r="C513" s="15">
        <f t="shared" si="28"/>
        <v>0</v>
      </c>
      <c r="D513" s="15">
        <f t="shared" si="29"/>
        <v>402</v>
      </c>
      <c r="E513" s="7">
        <v>55</v>
      </c>
      <c r="F513" s="16">
        <f t="shared" si="30"/>
        <v>86.496062992125985</v>
      </c>
      <c r="G513" s="16">
        <f t="shared" si="31"/>
        <v>86.496062992125985</v>
      </c>
    </row>
    <row r="514" spans="1:7" x14ac:dyDescent="0.2">
      <c r="A514" s="6">
        <v>509</v>
      </c>
      <c r="B514" s="6">
        <v>69</v>
      </c>
      <c r="C514" s="15">
        <f t="shared" si="28"/>
        <v>0</v>
      </c>
      <c r="D514" s="15">
        <f t="shared" si="29"/>
        <v>402</v>
      </c>
      <c r="E514" s="7">
        <v>55</v>
      </c>
      <c r="F514" s="16">
        <f t="shared" si="30"/>
        <v>86.43418467583497</v>
      </c>
      <c r="G514" s="16">
        <f t="shared" si="31"/>
        <v>86.43418467583497</v>
      </c>
    </row>
    <row r="515" spans="1:7" x14ac:dyDescent="0.2">
      <c r="A515" s="6">
        <v>510</v>
      </c>
      <c r="B515" s="6">
        <v>70</v>
      </c>
      <c r="C515" s="15">
        <f t="shared" si="28"/>
        <v>0</v>
      </c>
      <c r="D515" s="15">
        <f t="shared" si="29"/>
        <v>402</v>
      </c>
      <c r="E515" s="7">
        <v>55</v>
      </c>
      <c r="F515" s="16">
        <f t="shared" si="30"/>
        <v>86.372549019607845</v>
      </c>
      <c r="G515" s="16">
        <f t="shared" si="31"/>
        <v>86.372549019607845</v>
      </c>
    </row>
    <row r="516" spans="1:7" x14ac:dyDescent="0.2">
      <c r="A516" s="6">
        <v>511</v>
      </c>
      <c r="B516" s="6">
        <v>71</v>
      </c>
      <c r="C516" s="15">
        <f t="shared" si="28"/>
        <v>0</v>
      </c>
      <c r="D516" s="15">
        <f t="shared" si="29"/>
        <v>402</v>
      </c>
      <c r="E516" s="7">
        <v>55</v>
      </c>
      <c r="F516" s="16">
        <f t="shared" si="30"/>
        <v>86.311154598825837</v>
      </c>
      <c r="G516" s="16">
        <f t="shared" si="31"/>
        <v>86.311154598825837</v>
      </c>
    </row>
    <row r="517" spans="1:7" x14ac:dyDescent="0.2">
      <c r="A517" s="6">
        <v>512</v>
      </c>
      <c r="B517" s="6">
        <v>72</v>
      </c>
      <c r="C517" s="15">
        <f t="shared" si="28"/>
        <v>0</v>
      </c>
      <c r="D517" s="15">
        <f t="shared" si="29"/>
        <v>402</v>
      </c>
      <c r="E517" s="7">
        <v>55</v>
      </c>
      <c r="F517" s="16">
        <f t="shared" si="30"/>
        <v>86.25</v>
      </c>
      <c r="G517" s="16">
        <f t="shared" si="31"/>
        <v>86.25</v>
      </c>
    </row>
    <row r="518" spans="1:7" x14ac:dyDescent="0.2">
      <c r="A518" s="6">
        <v>513</v>
      </c>
      <c r="B518" s="6">
        <v>73</v>
      </c>
      <c r="C518" s="15">
        <f t="shared" ref="C518:C581" si="32">IF(E518=E519,0,B518*E518/100)</f>
        <v>0</v>
      </c>
      <c r="D518" s="15">
        <f t="shared" ref="D518:D581" si="33">D517+C518</f>
        <v>402</v>
      </c>
      <c r="E518" s="7">
        <v>55</v>
      </c>
      <c r="F518" s="16">
        <f t="shared" ref="F518:F581" si="34">IF(C518=0,(D517*$F$5+(B518*$F$5*E518/100))/A518,D518*$F$5/A518)</f>
        <v>86.189083820662773</v>
      </c>
      <c r="G518" s="16">
        <f t="shared" ref="G518:G581" si="35">IF(C518=0,(D517*$G$5+(B518*$G$5*E518/100))/A518,D518*$G$5/A518)</f>
        <v>86.189083820662773</v>
      </c>
    </row>
    <row r="519" spans="1:7" x14ac:dyDescent="0.2">
      <c r="A519" s="6">
        <v>514</v>
      </c>
      <c r="B519" s="6">
        <v>74</v>
      </c>
      <c r="C519" s="15">
        <f t="shared" si="32"/>
        <v>0</v>
      </c>
      <c r="D519" s="15">
        <f t="shared" si="33"/>
        <v>402</v>
      </c>
      <c r="E519" s="7">
        <v>55</v>
      </c>
      <c r="F519" s="16">
        <f t="shared" si="34"/>
        <v>86.128404669260703</v>
      </c>
      <c r="G519" s="16">
        <f t="shared" si="35"/>
        <v>86.128404669260703</v>
      </c>
    </row>
    <row r="520" spans="1:7" x14ac:dyDescent="0.2">
      <c r="A520" s="6">
        <v>515</v>
      </c>
      <c r="B520" s="6">
        <v>75</v>
      </c>
      <c r="C520" s="15">
        <f t="shared" si="32"/>
        <v>0</v>
      </c>
      <c r="D520" s="15">
        <f t="shared" si="33"/>
        <v>402</v>
      </c>
      <c r="E520" s="7">
        <v>55</v>
      </c>
      <c r="F520" s="16">
        <f t="shared" si="34"/>
        <v>86.067961165048544</v>
      </c>
      <c r="G520" s="16">
        <f t="shared" si="35"/>
        <v>86.067961165048544</v>
      </c>
    </row>
    <row r="521" spans="1:7" x14ac:dyDescent="0.2">
      <c r="A521" s="6">
        <v>516</v>
      </c>
      <c r="B521" s="6">
        <v>76</v>
      </c>
      <c r="C521" s="15">
        <f t="shared" si="32"/>
        <v>0</v>
      </c>
      <c r="D521" s="15">
        <f t="shared" si="33"/>
        <v>402</v>
      </c>
      <c r="E521" s="7">
        <v>55</v>
      </c>
      <c r="F521" s="16">
        <f t="shared" si="34"/>
        <v>86.007751937984494</v>
      </c>
      <c r="G521" s="16">
        <f t="shared" si="35"/>
        <v>86.007751937984494</v>
      </c>
    </row>
    <row r="522" spans="1:7" x14ac:dyDescent="0.2">
      <c r="A522" s="6">
        <v>517</v>
      </c>
      <c r="B522" s="6">
        <v>77</v>
      </c>
      <c r="C522" s="15">
        <f t="shared" si="32"/>
        <v>0</v>
      </c>
      <c r="D522" s="15">
        <f t="shared" si="33"/>
        <v>402</v>
      </c>
      <c r="E522" s="7">
        <v>55</v>
      </c>
      <c r="F522" s="16">
        <f t="shared" si="34"/>
        <v>85.947775628626687</v>
      </c>
      <c r="G522" s="16">
        <f t="shared" si="35"/>
        <v>85.947775628626687</v>
      </c>
    </row>
    <row r="523" spans="1:7" x14ac:dyDescent="0.2">
      <c r="A523" s="6">
        <v>518</v>
      </c>
      <c r="B523" s="6">
        <v>78</v>
      </c>
      <c r="C523" s="15">
        <f t="shared" si="32"/>
        <v>0</v>
      </c>
      <c r="D523" s="15">
        <f t="shared" si="33"/>
        <v>402</v>
      </c>
      <c r="E523" s="7">
        <v>55</v>
      </c>
      <c r="F523" s="16">
        <f t="shared" si="34"/>
        <v>85.888030888030883</v>
      </c>
      <c r="G523" s="16">
        <f t="shared" si="35"/>
        <v>85.888030888030883</v>
      </c>
    </row>
    <row r="524" spans="1:7" x14ac:dyDescent="0.2">
      <c r="A524" s="6">
        <v>519</v>
      </c>
      <c r="B524" s="6">
        <v>79</v>
      </c>
      <c r="C524" s="15">
        <f t="shared" si="32"/>
        <v>0</v>
      </c>
      <c r="D524" s="15">
        <f t="shared" si="33"/>
        <v>402</v>
      </c>
      <c r="E524" s="7">
        <v>55</v>
      </c>
      <c r="F524" s="16">
        <f t="shared" si="34"/>
        <v>85.828516377649322</v>
      </c>
      <c r="G524" s="16">
        <f t="shared" si="35"/>
        <v>85.828516377649322</v>
      </c>
    </row>
    <row r="525" spans="1:7" x14ac:dyDescent="0.2">
      <c r="A525" s="6">
        <v>520</v>
      </c>
      <c r="B525" s="6">
        <v>80</v>
      </c>
      <c r="C525" s="15">
        <f t="shared" si="32"/>
        <v>0</v>
      </c>
      <c r="D525" s="15">
        <f t="shared" si="33"/>
        <v>402</v>
      </c>
      <c r="E525" s="7">
        <v>55</v>
      </c>
      <c r="F525" s="16">
        <f t="shared" si="34"/>
        <v>85.769230769230774</v>
      </c>
      <c r="G525" s="16">
        <f t="shared" si="35"/>
        <v>85.769230769230774</v>
      </c>
    </row>
    <row r="526" spans="1:7" x14ac:dyDescent="0.2">
      <c r="A526" s="6">
        <v>521</v>
      </c>
      <c r="B526" s="6">
        <v>81</v>
      </c>
      <c r="C526" s="15">
        <f t="shared" si="32"/>
        <v>0</v>
      </c>
      <c r="D526" s="15">
        <f t="shared" si="33"/>
        <v>402</v>
      </c>
      <c r="E526" s="7">
        <v>55</v>
      </c>
      <c r="F526" s="16">
        <f t="shared" si="34"/>
        <v>85.710172744721689</v>
      </c>
      <c r="G526" s="16">
        <f t="shared" si="35"/>
        <v>85.710172744721689</v>
      </c>
    </row>
    <row r="527" spans="1:7" x14ac:dyDescent="0.2">
      <c r="A527" s="6">
        <v>522</v>
      </c>
      <c r="B527" s="6">
        <v>82</v>
      </c>
      <c r="C527" s="15">
        <f t="shared" si="32"/>
        <v>0</v>
      </c>
      <c r="D527" s="15">
        <f t="shared" si="33"/>
        <v>402</v>
      </c>
      <c r="E527" s="7">
        <v>55</v>
      </c>
      <c r="F527" s="16">
        <f t="shared" si="34"/>
        <v>85.651340996168585</v>
      </c>
      <c r="G527" s="16">
        <f t="shared" si="35"/>
        <v>85.651340996168585</v>
      </c>
    </row>
    <row r="528" spans="1:7" x14ac:dyDescent="0.2">
      <c r="A528" s="6">
        <v>523</v>
      </c>
      <c r="B528" s="6">
        <v>83</v>
      </c>
      <c r="C528" s="15">
        <f t="shared" si="32"/>
        <v>0</v>
      </c>
      <c r="D528" s="15">
        <f t="shared" si="33"/>
        <v>402</v>
      </c>
      <c r="E528" s="7">
        <v>55</v>
      </c>
      <c r="F528" s="16">
        <f t="shared" si="34"/>
        <v>85.592734225621413</v>
      </c>
      <c r="G528" s="16">
        <f t="shared" si="35"/>
        <v>85.592734225621413</v>
      </c>
    </row>
    <row r="529" spans="1:7" x14ac:dyDescent="0.2">
      <c r="A529" s="6">
        <v>524</v>
      </c>
      <c r="B529" s="6">
        <v>84</v>
      </c>
      <c r="C529" s="15">
        <f t="shared" si="32"/>
        <v>0</v>
      </c>
      <c r="D529" s="15">
        <f t="shared" si="33"/>
        <v>402</v>
      </c>
      <c r="E529" s="7">
        <v>55</v>
      </c>
      <c r="F529" s="16">
        <f t="shared" si="34"/>
        <v>85.534351145038173</v>
      </c>
      <c r="G529" s="16">
        <f t="shared" si="35"/>
        <v>85.534351145038173</v>
      </c>
    </row>
    <row r="530" spans="1:7" x14ac:dyDescent="0.2">
      <c r="A530" s="6">
        <v>525</v>
      </c>
      <c r="B530" s="6">
        <v>85</v>
      </c>
      <c r="C530" s="15">
        <f t="shared" si="32"/>
        <v>0</v>
      </c>
      <c r="D530" s="15">
        <f t="shared" si="33"/>
        <v>402</v>
      </c>
      <c r="E530" s="7">
        <v>55</v>
      </c>
      <c r="F530" s="16">
        <f t="shared" si="34"/>
        <v>85.476190476190482</v>
      </c>
      <c r="G530" s="16">
        <f t="shared" si="35"/>
        <v>85.476190476190482</v>
      </c>
    </row>
    <row r="531" spans="1:7" x14ac:dyDescent="0.2">
      <c r="A531" s="6">
        <v>526</v>
      </c>
      <c r="B531" s="6">
        <v>86</v>
      </c>
      <c r="C531" s="15">
        <f t="shared" si="32"/>
        <v>0</v>
      </c>
      <c r="D531" s="15">
        <f t="shared" si="33"/>
        <v>402</v>
      </c>
      <c r="E531" s="7">
        <v>55</v>
      </c>
      <c r="F531" s="16">
        <f t="shared" si="34"/>
        <v>85.418250950570339</v>
      </c>
      <c r="G531" s="16">
        <f t="shared" si="35"/>
        <v>85.418250950570339</v>
      </c>
    </row>
    <row r="532" spans="1:7" x14ac:dyDescent="0.2">
      <c r="A532" s="6">
        <v>527</v>
      </c>
      <c r="B532" s="6">
        <v>87</v>
      </c>
      <c r="C532" s="15">
        <f t="shared" si="32"/>
        <v>0</v>
      </c>
      <c r="D532" s="15">
        <f t="shared" si="33"/>
        <v>402</v>
      </c>
      <c r="E532" s="7">
        <v>55</v>
      </c>
      <c r="F532" s="16">
        <f t="shared" si="34"/>
        <v>85.360531309297912</v>
      </c>
      <c r="G532" s="16">
        <f t="shared" si="35"/>
        <v>85.360531309297912</v>
      </c>
    </row>
    <row r="533" spans="1:7" x14ac:dyDescent="0.2">
      <c r="A533" s="6">
        <v>528</v>
      </c>
      <c r="B533" s="6">
        <v>88</v>
      </c>
      <c r="C533" s="15">
        <f t="shared" si="32"/>
        <v>0</v>
      </c>
      <c r="D533" s="15">
        <f t="shared" si="33"/>
        <v>402</v>
      </c>
      <c r="E533" s="7">
        <v>55</v>
      </c>
      <c r="F533" s="16">
        <f t="shared" si="34"/>
        <v>85.303030303030297</v>
      </c>
      <c r="G533" s="16">
        <f t="shared" si="35"/>
        <v>85.303030303030297</v>
      </c>
    </row>
    <row r="534" spans="1:7" x14ac:dyDescent="0.2">
      <c r="A534" s="6">
        <v>529</v>
      </c>
      <c r="B534" s="6">
        <v>89</v>
      </c>
      <c r="C534" s="15">
        <f t="shared" si="32"/>
        <v>0</v>
      </c>
      <c r="D534" s="15">
        <f t="shared" si="33"/>
        <v>402</v>
      </c>
      <c r="E534" s="7">
        <v>55</v>
      </c>
      <c r="F534" s="16">
        <f t="shared" si="34"/>
        <v>85.24574669187146</v>
      </c>
      <c r="G534" s="16">
        <f t="shared" si="35"/>
        <v>85.24574669187146</v>
      </c>
    </row>
    <row r="535" spans="1:7" x14ac:dyDescent="0.2">
      <c r="A535" s="6">
        <v>530</v>
      </c>
      <c r="B535" s="6">
        <v>90</v>
      </c>
      <c r="C535" s="15">
        <f t="shared" si="32"/>
        <v>0</v>
      </c>
      <c r="D535" s="15">
        <f t="shared" si="33"/>
        <v>402</v>
      </c>
      <c r="E535" s="7">
        <v>55</v>
      </c>
      <c r="F535" s="16">
        <f t="shared" si="34"/>
        <v>85.188679245283012</v>
      </c>
      <c r="G535" s="16">
        <f t="shared" si="35"/>
        <v>85.188679245283012</v>
      </c>
    </row>
    <row r="536" spans="1:7" x14ac:dyDescent="0.2">
      <c r="A536" s="6">
        <v>531</v>
      </c>
      <c r="B536" s="6">
        <v>91</v>
      </c>
      <c r="C536" s="15">
        <f t="shared" si="32"/>
        <v>0</v>
      </c>
      <c r="D536" s="15">
        <f t="shared" si="33"/>
        <v>402</v>
      </c>
      <c r="E536" s="7">
        <v>55</v>
      </c>
      <c r="F536" s="16">
        <f t="shared" si="34"/>
        <v>85.131826741996235</v>
      </c>
      <c r="G536" s="16">
        <f t="shared" si="35"/>
        <v>85.131826741996235</v>
      </c>
    </row>
    <row r="537" spans="1:7" x14ac:dyDescent="0.2">
      <c r="A537" s="6">
        <v>532</v>
      </c>
      <c r="B537" s="6">
        <v>92</v>
      </c>
      <c r="C537" s="15">
        <f t="shared" si="32"/>
        <v>0</v>
      </c>
      <c r="D537" s="15">
        <f t="shared" si="33"/>
        <v>402</v>
      </c>
      <c r="E537" s="7">
        <v>55</v>
      </c>
      <c r="F537" s="16">
        <f t="shared" si="34"/>
        <v>85.075187969924812</v>
      </c>
      <c r="G537" s="16">
        <f t="shared" si="35"/>
        <v>85.075187969924812</v>
      </c>
    </row>
    <row r="538" spans="1:7" x14ac:dyDescent="0.2">
      <c r="A538" s="6">
        <v>533</v>
      </c>
      <c r="B538" s="6">
        <v>93</v>
      </c>
      <c r="C538" s="15">
        <f t="shared" si="32"/>
        <v>0</v>
      </c>
      <c r="D538" s="15">
        <f t="shared" si="33"/>
        <v>402</v>
      </c>
      <c r="E538" s="7">
        <v>55</v>
      </c>
      <c r="F538" s="16">
        <f t="shared" si="34"/>
        <v>85.018761726078793</v>
      </c>
      <c r="G538" s="16">
        <f t="shared" si="35"/>
        <v>85.018761726078793</v>
      </c>
    </row>
    <row r="539" spans="1:7" x14ac:dyDescent="0.2">
      <c r="A539" s="6">
        <v>534</v>
      </c>
      <c r="B539" s="6">
        <v>94</v>
      </c>
      <c r="C539" s="15">
        <f t="shared" si="32"/>
        <v>0</v>
      </c>
      <c r="D539" s="15">
        <f t="shared" si="33"/>
        <v>402</v>
      </c>
      <c r="E539" s="7">
        <v>55</v>
      </c>
      <c r="F539" s="16">
        <f t="shared" si="34"/>
        <v>84.962546816479403</v>
      </c>
      <c r="G539" s="16">
        <f t="shared" si="35"/>
        <v>84.962546816479403</v>
      </c>
    </row>
    <row r="540" spans="1:7" x14ac:dyDescent="0.2">
      <c r="A540" s="6">
        <v>535</v>
      </c>
      <c r="B540" s="6">
        <v>95</v>
      </c>
      <c r="C540" s="15">
        <f t="shared" si="32"/>
        <v>0</v>
      </c>
      <c r="D540" s="15">
        <f t="shared" si="33"/>
        <v>402</v>
      </c>
      <c r="E540" s="7">
        <v>55</v>
      </c>
      <c r="F540" s="16">
        <f t="shared" si="34"/>
        <v>84.90654205607477</v>
      </c>
      <c r="G540" s="16">
        <f t="shared" si="35"/>
        <v>84.90654205607477</v>
      </c>
    </row>
    <row r="541" spans="1:7" x14ac:dyDescent="0.2">
      <c r="A541" s="6">
        <v>536</v>
      </c>
      <c r="B541" s="6">
        <v>96</v>
      </c>
      <c r="C541" s="15">
        <f t="shared" si="32"/>
        <v>0</v>
      </c>
      <c r="D541" s="15">
        <f t="shared" si="33"/>
        <v>402</v>
      </c>
      <c r="E541" s="7">
        <v>55</v>
      </c>
      <c r="F541" s="16">
        <f t="shared" si="34"/>
        <v>84.850746268656721</v>
      </c>
      <c r="G541" s="16">
        <f t="shared" si="35"/>
        <v>84.850746268656721</v>
      </c>
    </row>
    <row r="542" spans="1:7" x14ac:dyDescent="0.2">
      <c r="A542" s="6">
        <v>537</v>
      </c>
      <c r="B542" s="6">
        <v>97</v>
      </c>
      <c r="C542" s="15">
        <f t="shared" si="32"/>
        <v>0</v>
      </c>
      <c r="D542" s="15">
        <f t="shared" si="33"/>
        <v>402</v>
      </c>
      <c r="E542" s="7">
        <v>55</v>
      </c>
      <c r="F542" s="16">
        <f t="shared" si="34"/>
        <v>84.795158286778403</v>
      </c>
      <c r="G542" s="16">
        <f t="shared" si="35"/>
        <v>84.795158286778403</v>
      </c>
    </row>
    <row r="543" spans="1:7" x14ac:dyDescent="0.2">
      <c r="A543" s="6">
        <v>538</v>
      </c>
      <c r="B543" s="6">
        <v>98</v>
      </c>
      <c r="C543" s="15">
        <f t="shared" si="32"/>
        <v>0</v>
      </c>
      <c r="D543" s="15">
        <f t="shared" si="33"/>
        <v>402</v>
      </c>
      <c r="E543" s="7">
        <v>55</v>
      </c>
      <c r="F543" s="16">
        <f t="shared" si="34"/>
        <v>84.739776951672866</v>
      </c>
      <c r="G543" s="16">
        <f t="shared" si="35"/>
        <v>84.739776951672866</v>
      </c>
    </row>
    <row r="544" spans="1:7" x14ac:dyDescent="0.2">
      <c r="A544" s="6">
        <v>539</v>
      </c>
      <c r="B544" s="6">
        <v>99</v>
      </c>
      <c r="C544" s="15">
        <f t="shared" si="32"/>
        <v>0</v>
      </c>
      <c r="D544" s="15">
        <f t="shared" si="33"/>
        <v>402</v>
      </c>
      <c r="E544" s="7">
        <v>55</v>
      </c>
      <c r="F544" s="16">
        <f t="shared" si="34"/>
        <v>84.684601113172548</v>
      </c>
      <c r="G544" s="16">
        <f t="shared" si="35"/>
        <v>84.684601113172548</v>
      </c>
    </row>
    <row r="545" spans="1:9" s="9" customFormat="1" x14ac:dyDescent="0.2">
      <c r="A545" s="18">
        <v>540</v>
      </c>
      <c r="B545" s="18">
        <v>100</v>
      </c>
      <c r="C545" s="19">
        <f t="shared" si="32"/>
        <v>55</v>
      </c>
      <c r="D545" s="19">
        <f t="shared" si="33"/>
        <v>457</v>
      </c>
      <c r="E545" s="20">
        <v>55</v>
      </c>
      <c r="F545" s="21">
        <f t="shared" si="34"/>
        <v>84.629629629629633</v>
      </c>
      <c r="G545" s="21">
        <f t="shared" si="35"/>
        <v>84.629629629629633</v>
      </c>
      <c r="I545" s="22"/>
    </row>
    <row r="546" spans="1:9" x14ac:dyDescent="0.2">
      <c r="A546" s="6">
        <v>541</v>
      </c>
      <c r="B546" s="6">
        <v>1</v>
      </c>
      <c r="C546" s="15">
        <f t="shared" si="32"/>
        <v>0</v>
      </c>
      <c r="D546" s="15">
        <f t="shared" si="33"/>
        <v>457</v>
      </c>
      <c r="E546" s="7">
        <v>50</v>
      </c>
      <c r="F546" s="16">
        <f t="shared" si="34"/>
        <v>84.565619223659894</v>
      </c>
      <c r="G546" s="16">
        <f t="shared" si="35"/>
        <v>84.565619223659894</v>
      </c>
    </row>
    <row r="547" spans="1:9" x14ac:dyDescent="0.2">
      <c r="A547" s="6">
        <v>542</v>
      </c>
      <c r="B547" s="6">
        <v>2</v>
      </c>
      <c r="C547" s="15">
        <f t="shared" si="32"/>
        <v>0</v>
      </c>
      <c r="D547" s="15">
        <f t="shared" si="33"/>
        <v>457</v>
      </c>
      <c r="E547" s="7">
        <v>50</v>
      </c>
      <c r="F547" s="16">
        <f t="shared" si="34"/>
        <v>84.501845018450183</v>
      </c>
      <c r="G547" s="16">
        <f t="shared" si="35"/>
        <v>84.501845018450183</v>
      </c>
    </row>
    <row r="548" spans="1:9" x14ac:dyDescent="0.2">
      <c r="A548" s="6">
        <v>543</v>
      </c>
      <c r="B548" s="6">
        <v>3</v>
      </c>
      <c r="C548" s="15">
        <f t="shared" si="32"/>
        <v>0</v>
      </c>
      <c r="D548" s="15">
        <f t="shared" si="33"/>
        <v>457</v>
      </c>
      <c r="E548" s="7">
        <v>50</v>
      </c>
      <c r="F548" s="16">
        <f t="shared" si="34"/>
        <v>84.438305709023936</v>
      </c>
      <c r="G548" s="16">
        <f t="shared" si="35"/>
        <v>84.438305709023936</v>
      </c>
    </row>
    <row r="549" spans="1:9" x14ac:dyDescent="0.2">
      <c r="A549" s="6">
        <v>544</v>
      </c>
      <c r="B549" s="6">
        <v>4</v>
      </c>
      <c r="C549" s="15">
        <f t="shared" si="32"/>
        <v>0</v>
      </c>
      <c r="D549" s="15">
        <f t="shared" si="33"/>
        <v>457</v>
      </c>
      <c r="E549" s="7">
        <v>50</v>
      </c>
      <c r="F549" s="16">
        <f t="shared" si="34"/>
        <v>84.375</v>
      </c>
      <c r="G549" s="16">
        <f t="shared" si="35"/>
        <v>84.375</v>
      </c>
    </row>
    <row r="550" spans="1:9" x14ac:dyDescent="0.2">
      <c r="A550" s="6">
        <v>545</v>
      </c>
      <c r="B550" s="6">
        <v>5</v>
      </c>
      <c r="C550" s="15">
        <f t="shared" si="32"/>
        <v>0</v>
      </c>
      <c r="D550" s="15">
        <f t="shared" si="33"/>
        <v>457</v>
      </c>
      <c r="E550" s="7">
        <v>50</v>
      </c>
      <c r="F550" s="16">
        <f t="shared" si="34"/>
        <v>84.311926605504581</v>
      </c>
      <c r="G550" s="16">
        <f t="shared" si="35"/>
        <v>84.311926605504581</v>
      </c>
    </row>
    <row r="551" spans="1:9" x14ac:dyDescent="0.2">
      <c r="A551" s="6">
        <v>546</v>
      </c>
      <c r="B551" s="6">
        <v>6</v>
      </c>
      <c r="C551" s="15">
        <f t="shared" si="32"/>
        <v>0</v>
      </c>
      <c r="D551" s="15">
        <f t="shared" si="33"/>
        <v>457</v>
      </c>
      <c r="E551" s="7">
        <v>50</v>
      </c>
      <c r="F551" s="16">
        <f t="shared" si="34"/>
        <v>84.249084249084248</v>
      </c>
      <c r="G551" s="16">
        <f t="shared" si="35"/>
        <v>84.249084249084248</v>
      </c>
    </row>
    <row r="552" spans="1:9" x14ac:dyDescent="0.2">
      <c r="A552" s="6">
        <v>547</v>
      </c>
      <c r="B552" s="6">
        <v>7</v>
      </c>
      <c r="C552" s="15">
        <f t="shared" si="32"/>
        <v>0</v>
      </c>
      <c r="D552" s="15">
        <f t="shared" si="33"/>
        <v>457</v>
      </c>
      <c r="E552" s="7">
        <v>50</v>
      </c>
      <c r="F552" s="16">
        <f t="shared" si="34"/>
        <v>84.186471663619741</v>
      </c>
      <c r="G552" s="16">
        <f t="shared" si="35"/>
        <v>84.186471663619741</v>
      </c>
    </row>
    <row r="553" spans="1:9" x14ac:dyDescent="0.2">
      <c r="A553" s="6">
        <v>548</v>
      </c>
      <c r="B553" s="6">
        <v>8</v>
      </c>
      <c r="C553" s="15">
        <f t="shared" si="32"/>
        <v>0</v>
      </c>
      <c r="D553" s="15">
        <f t="shared" si="33"/>
        <v>457</v>
      </c>
      <c r="E553" s="7">
        <v>50</v>
      </c>
      <c r="F553" s="16">
        <f t="shared" si="34"/>
        <v>84.12408759124088</v>
      </c>
      <c r="G553" s="16">
        <f t="shared" si="35"/>
        <v>84.12408759124088</v>
      </c>
    </row>
    <row r="554" spans="1:9" x14ac:dyDescent="0.2">
      <c r="A554" s="6">
        <v>549</v>
      </c>
      <c r="B554" s="6">
        <v>9</v>
      </c>
      <c r="C554" s="15">
        <f t="shared" si="32"/>
        <v>0</v>
      </c>
      <c r="D554" s="15">
        <f t="shared" si="33"/>
        <v>457</v>
      </c>
      <c r="E554" s="7">
        <v>50</v>
      </c>
      <c r="F554" s="16">
        <f t="shared" si="34"/>
        <v>84.061930783242261</v>
      </c>
      <c r="G554" s="16">
        <f t="shared" si="35"/>
        <v>84.061930783242261</v>
      </c>
    </row>
    <row r="555" spans="1:9" x14ac:dyDescent="0.2">
      <c r="A555" s="6">
        <v>550</v>
      </c>
      <c r="B555" s="6">
        <v>10</v>
      </c>
      <c r="C555" s="15">
        <f t="shared" si="32"/>
        <v>0</v>
      </c>
      <c r="D555" s="15">
        <f t="shared" si="33"/>
        <v>457</v>
      </c>
      <c r="E555" s="7">
        <v>50</v>
      </c>
      <c r="F555" s="16">
        <f t="shared" si="34"/>
        <v>84</v>
      </c>
      <c r="G555" s="16">
        <f t="shared" si="35"/>
        <v>84</v>
      </c>
    </row>
    <row r="556" spans="1:9" x14ac:dyDescent="0.2">
      <c r="A556" s="6">
        <v>551</v>
      </c>
      <c r="B556" s="6">
        <v>11</v>
      </c>
      <c r="C556" s="15">
        <f t="shared" si="32"/>
        <v>0</v>
      </c>
      <c r="D556" s="15">
        <f t="shared" si="33"/>
        <v>457</v>
      </c>
      <c r="E556" s="7">
        <v>50</v>
      </c>
      <c r="F556" s="16">
        <f t="shared" si="34"/>
        <v>83.938294010889294</v>
      </c>
      <c r="G556" s="16">
        <f t="shared" si="35"/>
        <v>83.938294010889294</v>
      </c>
    </row>
    <row r="557" spans="1:9" x14ac:dyDescent="0.2">
      <c r="A557" s="6">
        <v>552</v>
      </c>
      <c r="B557" s="6">
        <v>12</v>
      </c>
      <c r="C557" s="15">
        <f t="shared" si="32"/>
        <v>0</v>
      </c>
      <c r="D557" s="15">
        <f t="shared" si="33"/>
        <v>457</v>
      </c>
      <c r="E557" s="7">
        <v>50</v>
      </c>
      <c r="F557" s="16">
        <f t="shared" si="34"/>
        <v>83.876811594202906</v>
      </c>
      <c r="G557" s="16">
        <f t="shared" si="35"/>
        <v>83.876811594202906</v>
      </c>
    </row>
    <row r="558" spans="1:9" x14ac:dyDescent="0.2">
      <c r="A558" s="6">
        <v>553</v>
      </c>
      <c r="B558" s="6">
        <v>13</v>
      </c>
      <c r="C558" s="15">
        <f t="shared" si="32"/>
        <v>0</v>
      </c>
      <c r="D558" s="15">
        <f t="shared" si="33"/>
        <v>457</v>
      </c>
      <c r="E558" s="7">
        <v>50</v>
      </c>
      <c r="F558" s="16">
        <f t="shared" si="34"/>
        <v>83.815551537070519</v>
      </c>
      <c r="G558" s="16">
        <f t="shared" si="35"/>
        <v>83.815551537070519</v>
      </c>
    </row>
    <row r="559" spans="1:9" x14ac:dyDescent="0.2">
      <c r="A559" s="6">
        <v>554</v>
      </c>
      <c r="B559" s="6">
        <v>14</v>
      </c>
      <c r="C559" s="15">
        <f t="shared" si="32"/>
        <v>0</v>
      </c>
      <c r="D559" s="15">
        <f t="shared" si="33"/>
        <v>457</v>
      </c>
      <c r="E559" s="7">
        <v>50</v>
      </c>
      <c r="F559" s="16">
        <f t="shared" si="34"/>
        <v>83.754512635379058</v>
      </c>
      <c r="G559" s="16">
        <f t="shared" si="35"/>
        <v>83.754512635379058</v>
      </c>
    </row>
    <row r="560" spans="1:9" x14ac:dyDescent="0.2">
      <c r="A560" s="6">
        <v>555</v>
      </c>
      <c r="B560" s="6">
        <v>15</v>
      </c>
      <c r="C560" s="15">
        <f t="shared" si="32"/>
        <v>0</v>
      </c>
      <c r="D560" s="15">
        <f t="shared" si="33"/>
        <v>457</v>
      </c>
      <c r="E560" s="7">
        <v>50</v>
      </c>
      <c r="F560" s="16">
        <f t="shared" si="34"/>
        <v>83.693693693693689</v>
      </c>
      <c r="G560" s="16">
        <f t="shared" si="35"/>
        <v>83.693693693693689</v>
      </c>
    </row>
    <row r="561" spans="1:7" x14ac:dyDescent="0.2">
      <c r="A561" s="6">
        <v>556</v>
      </c>
      <c r="B561" s="6">
        <v>16</v>
      </c>
      <c r="C561" s="15">
        <f t="shared" si="32"/>
        <v>0</v>
      </c>
      <c r="D561" s="15">
        <f t="shared" si="33"/>
        <v>457</v>
      </c>
      <c r="E561" s="7">
        <v>50</v>
      </c>
      <c r="F561" s="16">
        <f t="shared" si="34"/>
        <v>83.633093525179859</v>
      </c>
      <c r="G561" s="16">
        <f t="shared" si="35"/>
        <v>83.633093525179859</v>
      </c>
    </row>
    <row r="562" spans="1:7" x14ac:dyDescent="0.2">
      <c r="A562" s="6">
        <v>557</v>
      </c>
      <c r="B562" s="6">
        <v>17</v>
      </c>
      <c r="C562" s="15">
        <f t="shared" si="32"/>
        <v>0</v>
      </c>
      <c r="D562" s="15">
        <f t="shared" si="33"/>
        <v>457</v>
      </c>
      <c r="E562" s="7">
        <v>50</v>
      </c>
      <c r="F562" s="16">
        <f t="shared" si="34"/>
        <v>83.572710951526034</v>
      </c>
      <c r="G562" s="16">
        <f t="shared" si="35"/>
        <v>83.572710951526034</v>
      </c>
    </row>
    <row r="563" spans="1:7" x14ac:dyDescent="0.2">
      <c r="A563" s="6">
        <v>558</v>
      </c>
      <c r="B563" s="6">
        <v>18</v>
      </c>
      <c r="C563" s="15">
        <f t="shared" si="32"/>
        <v>0</v>
      </c>
      <c r="D563" s="15">
        <f t="shared" si="33"/>
        <v>457</v>
      </c>
      <c r="E563" s="7">
        <v>50</v>
      </c>
      <c r="F563" s="16">
        <f t="shared" si="34"/>
        <v>83.512544802867382</v>
      </c>
      <c r="G563" s="16">
        <f t="shared" si="35"/>
        <v>83.512544802867382</v>
      </c>
    </row>
    <row r="564" spans="1:7" x14ac:dyDescent="0.2">
      <c r="A564" s="6">
        <v>559</v>
      </c>
      <c r="B564" s="6">
        <v>19</v>
      </c>
      <c r="C564" s="15">
        <f t="shared" si="32"/>
        <v>0</v>
      </c>
      <c r="D564" s="15">
        <f t="shared" si="33"/>
        <v>457</v>
      </c>
      <c r="E564" s="7">
        <v>50</v>
      </c>
      <c r="F564" s="16">
        <f t="shared" si="34"/>
        <v>83.452593917710203</v>
      </c>
      <c r="G564" s="16">
        <f t="shared" si="35"/>
        <v>83.452593917710203</v>
      </c>
    </row>
    <row r="565" spans="1:7" x14ac:dyDescent="0.2">
      <c r="A565" s="6">
        <v>560</v>
      </c>
      <c r="B565" s="6">
        <v>20</v>
      </c>
      <c r="C565" s="15">
        <f t="shared" si="32"/>
        <v>0</v>
      </c>
      <c r="D565" s="15">
        <f t="shared" si="33"/>
        <v>457</v>
      </c>
      <c r="E565" s="7">
        <v>50</v>
      </c>
      <c r="F565" s="16">
        <f t="shared" si="34"/>
        <v>83.392857142857139</v>
      </c>
      <c r="G565" s="16">
        <f t="shared" si="35"/>
        <v>83.392857142857139</v>
      </c>
    </row>
    <row r="566" spans="1:7" x14ac:dyDescent="0.2">
      <c r="A566" s="6">
        <v>561</v>
      </c>
      <c r="B566" s="6">
        <v>21</v>
      </c>
      <c r="C566" s="15">
        <f t="shared" si="32"/>
        <v>0</v>
      </c>
      <c r="D566" s="15">
        <f t="shared" si="33"/>
        <v>457</v>
      </c>
      <c r="E566" s="7">
        <v>50</v>
      </c>
      <c r="F566" s="16">
        <f t="shared" si="34"/>
        <v>83.333333333333329</v>
      </c>
      <c r="G566" s="16">
        <f t="shared" si="35"/>
        <v>83.333333333333329</v>
      </c>
    </row>
    <row r="567" spans="1:7" x14ac:dyDescent="0.2">
      <c r="A567" s="6">
        <v>562</v>
      </c>
      <c r="B567" s="6">
        <v>22</v>
      </c>
      <c r="C567" s="15">
        <f t="shared" si="32"/>
        <v>0</v>
      </c>
      <c r="D567" s="15">
        <f t="shared" si="33"/>
        <v>457</v>
      </c>
      <c r="E567" s="7">
        <v>50</v>
      </c>
      <c r="F567" s="16">
        <f t="shared" si="34"/>
        <v>83.27402135231317</v>
      </c>
      <c r="G567" s="16">
        <f t="shared" si="35"/>
        <v>83.27402135231317</v>
      </c>
    </row>
    <row r="568" spans="1:7" x14ac:dyDescent="0.2">
      <c r="A568" s="6">
        <v>563</v>
      </c>
      <c r="B568" s="6">
        <v>23</v>
      </c>
      <c r="C568" s="15">
        <f t="shared" si="32"/>
        <v>0</v>
      </c>
      <c r="D568" s="15">
        <f t="shared" si="33"/>
        <v>457</v>
      </c>
      <c r="E568" s="7">
        <v>50</v>
      </c>
      <c r="F568" s="16">
        <f t="shared" si="34"/>
        <v>83.214920071047956</v>
      </c>
      <c r="G568" s="16">
        <f t="shared" si="35"/>
        <v>83.214920071047956</v>
      </c>
    </row>
    <row r="569" spans="1:7" x14ac:dyDescent="0.2">
      <c r="A569" s="6">
        <v>564</v>
      </c>
      <c r="B569" s="6">
        <v>24</v>
      </c>
      <c r="C569" s="15">
        <f t="shared" si="32"/>
        <v>0</v>
      </c>
      <c r="D569" s="15">
        <f t="shared" si="33"/>
        <v>457</v>
      </c>
      <c r="E569" s="7">
        <v>50</v>
      </c>
      <c r="F569" s="16">
        <f t="shared" si="34"/>
        <v>83.156028368794324</v>
      </c>
      <c r="G569" s="16">
        <f t="shared" si="35"/>
        <v>83.156028368794324</v>
      </c>
    </row>
    <row r="570" spans="1:7" x14ac:dyDescent="0.2">
      <c r="A570" s="6">
        <v>565</v>
      </c>
      <c r="B570" s="6">
        <v>25</v>
      </c>
      <c r="C570" s="15">
        <f t="shared" si="32"/>
        <v>0</v>
      </c>
      <c r="D570" s="15">
        <f t="shared" si="33"/>
        <v>457</v>
      </c>
      <c r="E570" s="7">
        <v>50</v>
      </c>
      <c r="F570" s="16">
        <f t="shared" si="34"/>
        <v>83.097345132743357</v>
      </c>
      <c r="G570" s="16">
        <f t="shared" si="35"/>
        <v>83.097345132743357</v>
      </c>
    </row>
    <row r="571" spans="1:7" x14ac:dyDescent="0.2">
      <c r="A571" s="6">
        <v>566</v>
      </c>
      <c r="B571" s="6">
        <v>26</v>
      </c>
      <c r="C571" s="15">
        <f t="shared" si="32"/>
        <v>0</v>
      </c>
      <c r="D571" s="15">
        <f t="shared" si="33"/>
        <v>457</v>
      </c>
      <c r="E571" s="7">
        <v>50</v>
      </c>
      <c r="F571" s="16">
        <f t="shared" si="34"/>
        <v>83.038869257950523</v>
      </c>
      <c r="G571" s="16">
        <f t="shared" si="35"/>
        <v>83.038869257950523</v>
      </c>
    </row>
    <row r="572" spans="1:7" x14ac:dyDescent="0.2">
      <c r="A572" s="6">
        <v>567</v>
      </c>
      <c r="B572" s="6">
        <v>27</v>
      </c>
      <c r="C572" s="15">
        <f t="shared" si="32"/>
        <v>0</v>
      </c>
      <c r="D572" s="15">
        <f t="shared" si="33"/>
        <v>457</v>
      </c>
      <c r="E572" s="7">
        <v>50</v>
      </c>
      <c r="F572" s="16">
        <f t="shared" si="34"/>
        <v>82.980599647266317</v>
      </c>
      <c r="G572" s="16">
        <f t="shared" si="35"/>
        <v>82.980599647266317</v>
      </c>
    </row>
    <row r="573" spans="1:7" x14ac:dyDescent="0.2">
      <c r="A573" s="6">
        <v>568</v>
      </c>
      <c r="B573" s="6">
        <v>28</v>
      </c>
      <c r="C573" s="15">
        <f t="shared" si="32"/>
        <v>0</v>
      </c>
      <c r="D573" s="15">
        <f t="shared" si="33"/>
        <v>457</v>
      </c>
      <c r="E573" s="7">
        <v>50</v>
      </c>
      <c r="F573" s="16">
        <f t="shared" si="34"/>
        <v>82.922535211267601</v>
      </c>
      <c r="G573" s="16">
        <f t="shared" si="35"/>
        <v>82.922535211267601</v>
      </c>
    </row>
    <row r="574" spans="1:7" x14ac:dyDescent="0.2">
      <c r="A574" s="6">
        <v>569</v>
      </c>
      <c r="B574" s="6">
        <v>29</v>
      </c>
      <c r="C574" s="15">
        <f t="shared" si="32"/>
        <v>0</v>
      </c>
      <c r="D574" s="15">
        <f t="shared" si="33"/>
        <v>457</v>
      </c>
      <c r="E574" s="7">
        <v>50</v>
      </c>
      <c r="F574" s="16">
        <f t="shared" si="34"/>
        <v>82.864674868189809</v>
      </c>
      <c r="G574" s="16">
        <f t="shared" si="35"/>
        <v>82.864674868189809</v>
      </c>
    </row>
    <row r="575" spans="1:7" x14ac:dyDescent="0.2">
      <c r="A575" s="6">
        <v>570</v>
      </c>
      <c r="B575" s="6">
        <v>30</v>
      </c>
      <c r="C575" s="15">
        <f t="shared" si="32"/>
        <v>0</v>
      </c>
      <c r="D575" s="15">
        <f t="shared" si="33"/>
        <v>457</v>
      </c>
      <c r="E575" s="7">
        <v>50</v>
      </c>
      <c r="F575" s="16">
        <f t="shared" si="34"/>
        <v>82.807017543859644</v>
      </c>
      <c r="G575" s="16">
        <f t="shared" si="35"/>
        <v>82.807017543859644</v>
      </c>
    </row>
    <row r="576" spans="1:7" x14ac:dyDescent="0.2">
      <c r="A576" s="6">
        <v>571</v>
      </c>
      <c r="B576" s="6">
        <v>31</v>
      </c>
      <c r="C576" s="15">
        <f t="shared" si="32"/>
        <v>0</v>
      </c>
      <c r="D576" s="15">
        <f t="shared" si="33"/>
        <v>457</v>
      </c>
      <c r="E576" s="7">
        <v>50</v>
      </c>
      <c r="F576" s="16">
        <f t="shared" si="34"/>
        <v>82.749562171628725</v>
      </c>
      <c r="G576" s="16">
        <f t="shared" si="35"/>
        <v>82.749562171628725</v>
      </c>
    </row>
    <row r="577" spans="1:7" x14ac:dyDescent="0.2">
      <c r="A577" s="6">
        <v>572</v>
      </c>
      <c r="B577" s="6">
        <v>32</v>
      </c>
      <c r="C577" s="15">
        <f t="shared" si="32"/>
        <v>0</v>
      </c>
      <c r="D577" s="15">
        <f t="shared" si="33"/>
        <v>457</v>
      </c>
      <c r="E577" s="7">
        <v>50</v>
      </c>
      <c r="F577" s="16">
        <f t="shared" si="34"/>
        <v>82.692307692307693</v>
      </c>
      <c r="G577" s="16">
        <f t="shared" si="35"/>
        <v>82.692307692307693</v>
      </c>
    </row>
    <row r="578" spans="1:7" x14ac:dyDescent="0.2">
      <c r="A578" s="6">
        <v>573</v>
      </c>
      <c r="B578" s="6">
        <v>33</v>
      </c>
      <c r="C578" s="15">
        <f t="shared" si="32"/>
        <v>0</v>
      </c>
      <c r="D578" s="15">
        <f t="shared" si="33"/>
        <v>457</v>
      </c>
      <c r="E578" s="7">
        <v>50</v>
      </c>
      <c r="F578" s="16">
        <f t="shared" si="34"/>
        <v>82.635253054101227</v>
      </c>
      <c r="G578" s="16">
        <f t="shared" si="35"/>
        <v>82.635253054101227</v>
      </c>
    </row>
    <row r="579" spans="1:7" x14ac:dyDescent="0.2">
      <c r="A579" s="6">
        <v>574</v>
      </c>
      <c r="B579" s="6">
        <v>34</v>
      </c>
      <c r="C579" s="15">
        <f t="shared" si="32"/>
        <v>0</v>
      </c>
      <c r="D579" s="15">
        <f t="shared" si="33"/>
        <v>457</v>
      </c>
      <c r="E579" s="7">
        <v>50</v>
      </c>
      <c r="F579" s="16">
        <f t="shared" si="34"/>
        <v>82.57839721254355</v>
      </c>
      <c r="G579" s="16">
        <f t="shared" si="35"/>
        <v>82.57839721254355</v>
      </c>
    </row>
    <row r="580" spans="1:7" x14ac:dyDescent="0.2">
      <c r="A580" s="6">
        <v>575</v>
      </c>
      <c r="B580" s="6">
        <v>35</v>
      </c>
      <c r="C580" s="15">
        <f t="shared" si="32"/>
        <v>0</v>
      </c>
      <c r="D580" s="15">
        <f t="shared" si="33"/>
        <v>457</v>
      </c>
      <c r="E580" s="7">
        <v>50</v>
      </c>
      <c r="F580" s="16">
        <f t="shared" si="34"/>
        <v>82.521739130434781</v>
      </c>
      <c r="G580" s="16">
        <f t="shared" si="35"/>
        <v>82.521739130434781</v>
      </c>
    </row>
    <row r="581" spans="1:7" x14ac:dyDescent="0.2">
      <c r="A581" s="6">
        <v>576</v>
      </c>
      <c r="B581" s="6">
        <v>36</v>
      </c>
      <c r="C581" s="15">
        <f t="shared" si="32"/>
        <v>0</v>
      </c>
      <c r="D581" s="15">
        <f t="shared" si="33"/>
        <v>457</v>
      </c>
      <c r="E581" s="7">
        <v>50</v>
      </c>
      <c r="F581" s="16">
        <f t="shared" si="34"/>
        <v>82.465277777777771</v>
      </c>
      <c r="G581" s="16">
        <f t="shared" si="35"/>
        <v>82.465277777777771</v>
      </c>
    </row>
    <row r="582" spans="1:7" x14ac:dyDescent="0.2">
      <c r="A582" s="6">
        <v>577</v>
      </c>
      <c r="B582" s="6">
        <v>37</v>
      </c>
      <c r="C582" s="15">
        <f t="shared" ref="C582:C645" si="36">IF(E582=E583,0,B582*E582/100)</f>
        <v>0</v>
      </c>
      <c r="D582" s="15">
        <f t="shared" ref="D582:D645" si="37">D581+C582</f>
        <v>457</v>
      </c>
      <c r="E582" s="7">
        <v>50</v>
      </c>
      <c r="F582" s="16">
        <f t="shared" ref="F582:F645" si="38">IF(C582=0,(D581*$F$5+(B582*$F$5*E582/100))/A582,D582*$F$5/A582)</f>
        <v>82.40901213171577</v>
      </c>
      <c r="G582" s="16">
        <f t="shared" ref="G582:G645" si="39">IF(C582=0,(D581*$G$5+(B582*$G$5*E582/100))/A582,D582*$G$5/A582)</f>
        <v>82.40901213171577</v>
      </c>
    </row>
    <row r="583" spans="1:7" x14ac:dyDescent="0.2">
      <c r="A583" s="6">
        <v>578</v>
      </c>
      <c r="B583" s="6">
        <v>38</v>
      </c>
      <c r="C583" s="15">
        <f t="shared" si="36"/>
        <v>0</v>
      </c>
      <c r="D583" s="15">
        <f t="shared" si="37"/>
        <v>457</v>
      </c>
      <c r="E583" s="7">
        <v>50</v>
      </c>
      <c r="F583" s="16">
        <f t="shared" si="38"/>
        <v>82.352941176470594</v>
      </c>
      <c r="G583" s="16">
        <f t="shared" si="39"/>
        <v>82.352941176470594</v>
      </c>
    </row>
    <row r="584" spans="1:7" x14ac:dyDescent="0.2">
      <c r="A584" s="6">
        <v>579</v>
      </c>
      <c r="B584" s="6">
        <v>39</v>
      </c>
      <c r="C584" s="15">
        <f t="shared" si="36"/>
        <v>0</v>
      </c>
      <c r="D584" s="15">
        <f t="shared" si="37"/>
        <v>457</v>
      </c>
      <c r="E584" s="7">
        <v>50</v>
      </c>
      <c r="F584" s="16">
        <f t="shared" si="38"/>
        <v>82.297063903281526</v>
      </c>
      <c r="G584" s="16">
        <f t="shared" si="39"/>
        <v>82.297063903281526</v>
      </c>
    </row>
    <row r="585" spans="1:7" x14ac:dyDescent="0.2">
      <c r="A585" s="6">
        <v>580</v>
      </c>
      <c r="B585" s="6">
        <v>40</v>
      </c>
      <c r="C585" s="15">
        <f t="shared" si="36"/>
        <v>0</v>
      </c>
      <c r="D585" s="15">
        <f t="shared" si="37"/>
        <v>457</v>
      </c>
      <c r="E585" s="7">
        <v>50</v>
      </c>
      <c r="F585" s="16">
        <f t="shared" si="38"/>
        <v>82.241379310344826</v>
      </c>
      <c r="G585" s="16">
        <f t="shared" si="39"/>
        <v>82.241379310344826</v>
      </c>
    </row>
    <row r="586" spans="1:7" x14ac:dyDescent="0.2">
      <c r="A586" s="6">
        <v>581</v>
      </c>
      <c r="B586" s="6">
        <v>41</v>
      </c>
      <c r="C586" s="15">
        <f t="shared" si="36"/>
        <v>0</v>
      </c>
      <c r="D586" s="15">
        <f t="shared" si="37"/>
        <v>457</v>
      </c>
      <c r="E586" s="7">
        <v>50</v>
      </c>
      <c r="F586" s="16">
        <f t="shared" si="38"/>
        <v>82.185886402753866</v>
      </c>
      <c r="G586" s="16">
        <f t="shared" si="39"/>
        <v>82.185886402753866</v>
      </c>
    </row>
    <row r="587" spans="1:7" x14ac:dyDescent="0.2">
      <c r="A587" s="6">
        <v>582</v>
      </c>
      <c r="B587" s="6">
        <v>42</v>
      </c>
      <c r="C587" s="15">
        <f t="shared" si="36"/>
        <v>0</v>
      </c>
      <c r="D587" s="15">
        <f t="shared" si="37"/>
        <v>457</v>
      </c>
      <c r="E587" s="7">
        <v>50</v>
      </c>
      <c r="F587" s="16">
        <f t="shared" si="38"/>
        <v>82.130584192439869</v>
      </c>
      <c r="G587" s="16">
        <f t="shared" si="39"/>
        <v>82.130584192439869</v>
      </c>
    </row>
    <row r="588" spans="1:7" x14ac:dyDescent="0.2">
      <c r="A588" s="6">
        <v>583</v>
      </c>
      <c r="B588" s="6">
        <v>43</v>
      </c>
      <c r="C588" s="15">
        <f t="shared" si="36"/>
        <v>0</v>
      </c>
      <c r="D588" s="15">
        <f t="shared" si="37"/>
        <v>457</v>
      </c>
      <c r="E588" s="7">
        <v>50</v>
      </c>
      <c r="F588" s="16">
        <f t="shared" si="38"/>
        <v>82.075471698113205</v>
      </c>
      <c r="G588" s="16">
        <f t="shared" si="39"/>
        <v>82.075471698113205</v>
      </c>
    </row>
    <row r="589" spans="1:7" x14ac:dyDescent="0.2">
      <c r="A589" s="6">
        <v>584</v>
      </c>
      <c r="B589" s="6">
        <v>44</v>
      </c>
      <c r="C589" s="15">
        <f t="shared" si="36"/>
        <v>0</v>
      </c>
      <c r="D589" s="15">
        <f t="shared" si="37"/>
        <v>457</v>
      </c>
      <c r="E589" s="7">
        <v>50</v>
      </c>
      <c r="F589" s="16">
        <f t="shared" si="38"/>
        <v>82.020547945205479</v>
      </c>
      <c r="G589" s="16">
        <f t="shared" si="39"/>
        <v>82.020547945205479</v>
      </c>
    </row>
    <row r="590" spans="1:7" x14ac:dyDescent="0.2">
      <c r="A590" s="6">
        <v>585</v>
      </c>
      <c r="B590" s="6">
        <v>45</v>
      </c>
      <c r="C590" s="15">
        <f t="shared" si="36"/>
        <v>0</v>
      </c>
      <c r="D590" s="15">
        <f t="shared" si="37"/>
        <v>457</v>
      </c>
      <c r="E590" s="7">
        <v>50</v>
      </c>
      <c r="F590" s="16">
        <f t="shared" si="38"/>
        <v>81.965811965811966</v>
      </c>
      <c r="G590" s="16">
        <f t="shared" si="39"/>
        <v>81.965811965811966</v>
      </c>
    </row>
    <row r="591" spans="1:7" x14ac:dyDescent="0.2">
      <c r="A591" s="6">
        <v>586</v>
      </c>
      <c r="B591" s="6">
        <v>46</v>
      </c>
      <c r="C591" s="15">
        <f t="shared" si="36"/>
        <v>0</v>
      </c>
      <c r="D591" s="15">
        <f t="shared" si="37"/>
        <v>457</v>
      </c>
      <c r="E591" s="7">
        <v>50</v>
      </c>
      <c r="F591" s="16">
        <f t="shared" si="38"/>
        <v>81.911262798634809</v>
      </c>
      <c r="G591" s="16">
        <f t="shared" si="39"/>
        <v>81.911262798634809</v>
      </c>
    </row>
    <row r="592" spans="1:7" x14ac:dyDescent="0.2">
      <c r="A592" s="6">
        <v>587</v>
      </c>
      <c r="B592" s="6">
        <v>47</v>
      </c>
      <c r="C592" s="15">
        <f t="shared" si="36"/>
        <v>0</v>
      </c>
      <c r="D592" s="15">
        <f t="shared" si="37"/>
        <v>457</v>
      </c>
      <c r="E592" s="7">
        <v>50</v>
      </c>
      <c r="F592" s="16">
        <f t="shared" si="38"/>
        <v>81.856899488926743</v>
      </c>
      <c r="G592" s="16">
        <f t="shared" si="39"/>
        <v>81.856899488926743</v>
      </c>
    </row>
    <row r="593" spans="1:11" x14ac:dyDescent="0.2">
      <c r="A593" s="6">
        <v>588</v>
      </c>
      <c r="B593" s="6">
        <v>48</v>
      </c>
      <c r="C593" s="15">
        <f t="shared" si="36"/>
        <v>0</v>
      </c>
      <c r="D593" s="15">
        <f t="shared" si="37"/>
        <v>457</v>
      </c>
      <c r="E593" s="7">
        <v>50</v>
      </c>
      <c r="F593" s="16">
        <f t="shared" si="38"/>
        <v>81.802721088435376</v>
      </c>
      <c r="G593" s="16">
        <f t="shared" si="39"/>
        <v>81.802721088435376</v>
      </c>
    </row>
    <row r="594" spans="1:11" x14ac:dyDescent="0.2">
      <c r="A594" s="6">
        <v>589</v>
      </c>
      <c r="B594" s="6">
        <v>49</v>
      </c>
      <c r="C594" s="15">
        <f t="shared" si="36"/>
        <v>0</v>
      </c>
      <c r="D594" s="15">
        <f t="shared" si="37"/>
        <v>457</v>
      </c>
      <c r="E594" s="7">
        <v>50</v>
      </c>
      <c r="F594" s="16">
        <f t="shared" si="38"/>
        <v>81.748726655348051</v>
      </c>
      <c r="G594" s="16">
        <f t="shared" si="39"/>
        <v>81.748726655348051</v>
      </c>
    </row>
    <row r="595" spans="1:11" x14ac:dyDescent="0.2">
      <c r="A595" s="6">
        <v>590</v>
      </c>
      <c r="B595" s="6">
        <v>50</v>
      </c>
      <c r="C595" s="15">
        <f t="shared" si="36"/>
        <v>0</v>
      </c>
      <c r="D595" s="15">
        <f t="shared" si="37"/>
        <v>457</v>
      </c>
      <c r="E595" s="7">
        <v>50</v>
      </c>
      <c r="F595" s="16">
        <f t="shared" si="38"/>
        <v>81.694915254237287</v>
      </c>
      <c r="G595" s="16">
        <f t="shared" si="39"/>
        <v>81.694915254237287</v>
      </c>
    </row>
    <row r="596" spans="1:11" x14ac:dyDescent="0.2">
      <c r="A596" s="6">
        <v>591</v>
      </c>
      <c r="B596" s="6">
        <v>51</v>
      </c>
      <c r="C596" s="15">
        <f t="shared" si="36"/>
        <v>0</v>
      </c>
      <c r="D596" s="15">
        <f t="shared" si="37"/>
        <v>457</v>
      </c>
      <c r="E596" s="7">
        <v>50</v>
      </c>
      <c r="F596" s="16">
        <f t="shared" si="38"/>
        <v>81.641285956006769</v>
      </c>
      <c r="G596" s="16">
        <f t="shared" si="39"/>
        <v>81.641285956006769</v>
      </c>
    </row>
    <row r="597" spans="1:11" x14ac:dyDescent="0.2">
      <c r="A597" s="6">
        <v>592</v>
      </c>
      <c r="B597" s="6">
        <v>52</v>
      </c>
      <c r="C597" s="15">
        <f t="shared" si="36"/>
        <v>0</v>
      </c>
      <c r="D597" s="15">
        <f t="shared" si="37"/>
        <v>457</v>
      </c>
      <c r="E597" s="7">
        <v>50</v>
      </c>
      <c r="F597" s="16">
        <f t="shared" si="38"/>
        <v>81.587837837837839</v>
      </c>
      <c r="G597" s="16">
        <f t="shared" si="39"/>
        <v>81.587837837837839</v>
      </c>
    </row>
    <row r="598" spans="1:11" x14ac:dyDescent="0.2">
      <c r="A598" s="6">
        <v>593</v>
      </c>
      <c r="B598" s="6">
        <v>53</v>
      </c>
      <c r="C598" s="15">
        <f t="shared" si="36"/>
        <v>0</v>
      </c>
      <c r="D598" s="15">
        <f t="shared" si="37"/>
        <v>457</v>
      </c>
      <c r="E598" s="7">
        <v>50</v>
      </c>
      <c r="F598" s="16">
        <f t="shared" si="38"/>
        <v>81.534569983136592</v>
      </c>
      <c r="G598" s="16">
        <f t="shared" si="39"/>
        <v>81.534569983136592</v>
      </c>
    </row>
    <row r="599" spans="1:11" x14ac:dyDescent="0.2">
      <c r="A599" s="6">
        <v>594</v>
      </c>
      <c r="B599" s="6">
        <v>54</v>
      </c>
      <c r="C599" s="15">
        <f t="shared" si="36"/>
        <v>0</v>
      </c>
      <c r="D599" s="15">
        <f t="shared" si="37"/>
        <v>457</v>
      </c>
      <c r="E599" s="7">
        <v>50</v>
      </c>
      <c r="F599" s="16">
        <f t="shared" si="38"/>
        <v>81.481481481481481</v>
      </c>
      <c r="G599" s="16">
        <f t="shared" si="39"/>
        <v>81.481481481481481</v>
      </c>
    </row>
    <row r="600" spans="1:11" x14ac:dyDescent="0.2">
      <c r="A600" s="6">
        <v>595</v>
      </c>
      <c r="B600" s="6">
        <v>55</v>
      </c>
      <c r="C600" s="15">
        <f t="shared" si="36"/>
        <v>0</v>
      </c>
      <c r="D600" s="15">
        <f t="shared" si="37"/>
        <v>457</v>
      </c>
      <c r="E600" s="7">
        <v>50</v>
      </c>
      <c r="F600" s="16">
        <f t="shared" si="38"/>
        <v>81.428571428571431</v>
      </c>
      <c r="G600" s="16">
        <f t="shared" si="39"/>
        <v>81.428571428571431</v>
      </c>
    </row>
    <row r="601" spans="1:11" x14ac:dyDescent="0.2">
      <c r="A601" s="6">
        <v>596</v>
      </c>
      <c r="B601" s="6">
        <v>56</v>
      </c>
      <c r="C601" s="15">
        <f t="shared" si="36"/>
        <v>0</v>
      </c>
      <c r="D601" s="15">
        <f t="shared" si="37"/>
        <v>457</v>
      </c>
      <c r="E601" s="7">
        <v>50</v>
      </c>
      <c r="F601" s="16">
        <f t="shared" si="38"/>
        <v>81.375838926174495</v>
      </c>
      <c r="G601" s="16">
        <f t="shared" si="39"/>
        <v>81.375838926174495</v>
      </c>
    </row>
    <row r="602" spans="1:11" x14ac:dyDescent="0.2">
      <c r="A602" s="6">
        <v>597</v>
      </c>
      <c r="B602" s="6">
        <v>57</v>
      </c>
      <c r="C602" s="15">
        <f t="shared" si="36"/>
        <v>0</v>
      </c>
      <c r="D602" s="15">
        <f t="shared" si="37"/>
        <v>457</v>
      </c>
      <c r="E602" s="7">
        <v>50</v>
      </c>
      <c r="F602" s="16">
        <f t="shared" si="38"/>
        <v>81.323283082077054</v>
      </c>
      <c r="G602" s="16">
        <f t="shared" si="39"/>
        <v>81.323283082077054</v>
      </c>
    </row>
    <row r="603" spans="1:11" x14ac:dyDescent="0.2">
      <c r="A603" s="6">
        <v>598</v>
      </c>
      <c r="B603" s="6">
        <v>58</v>
      </c>
      <c r="C603" s="15">
        <f t="shared" si="36"/>
        <v>0</v>
      </c>
      <c r="D603" s="15">
        <f t="shared" si="37"/>
        <v>457</v>
      </c>
      <c r="E603" s="7">
        <v>50</v>
      </c>
      <c r="F603" s="16">
        <f t="shared" si="38"/>
        <v>81.27090301003345</v>
      </c>
      <c r="G603" s="16">
        <f t="shared" si="39"/>
        <v>81.27090301003345</v>
      </c>
    </row>
    <row r="604" spans="1:11" x14ac:dyDescent="0.2">
      <c r="A604" s="6">
        <v>599</v>
      </c>
      <c r="B604" s="6">
        <v>59</v>
      </c>
      <c r="C604" s="15">
        <f t="shared" si="36"/>
        <v>0</v>
      </c>
      <c r="D604" s="15">
        <f t="shared" si="37"/>
        <v>457</v>
      </c>
      <c r="E604" s="7">
        <v>50</v>
      </c>
      <c r="F604" s="16">
        <f t="shared" si="38"/>
        <v>81.218697829716191</v>
      </c>
      <c r="G604" s="16">
        <f t="shared" si="39"/>
        <v>81.218697829716191</v>
      </c>
    </row>
    <row r="605" spans="1:11" x14ac:dyDescent="0.2">
      <c r="A605" s="6">
        <v>600</v>
      </c>
      <c r="B605" s="6">
        <v>60</v>
      </c>
      <c r="C605" s="15">
        <f t="shared" si="36"/>
        <v>0</v>
      </c>
      <c r="D605" s="15">
        <f t="shared" si="37"/>
        <v>457</v>
      </c>
      <c r="E605" s="7">
        <v>50</v>
      </c>
      <c r="F605" s="16">
        <f t="shared" si="38"/>
        <v>81.166666666666671</v>
      </c>
      <c r="G605" s="16">
        <f t="shared" si="39"/>
        <v>81.166666666666671</v>
      </c>
      <c r="H605" s="11"/>
      <c r="K605" s="11"/>
    </row>
    <row r="606" spans="1:11" x14ac:dyDescent="0.2">
      <c r="A606" s="6">
        <v>601</v>
      </c>
      <c r="B606" s="6">
        <v>61</v>
      </c>
      <c r="C606" s="15">
        <f t="shared" si="36"/>
        <v>0</v>
      </c>
      <c r="D606" s="15">
        <f t="shared" si="37"/>
        <v>457</v>
      </c>
      <c r="E606" s="7">
        <v>50</v>
      </c>
      <c r="F606" s="16">
        <f t="shared" si="38"/>
        <v>81.114808652246253</v>
      </c>
      <c r="G606" s="16">
        <f t="shared" si="39"/>
        <v>81.114808652246253</v>
      </c>
    </row>
    <row r="607" spans="1:11" x14ac:dyDescent="0.2">
      <c r="A607" s="6">
        <v>602</v>
      </c>
      <c r="B607" s="6">
        <v>62</v>
      </c>
      <c r="C607" s="15">
        <f t="shared" si="36"/>
        <v>0</v>
      </c>
      <c r="D607" s="15">
        <f t="shared" si="37"/>
        <v>457</v>
      </c>
      <c r="E607" s="7">
        <v>50</v>
      </c>
      <c r="F607" s="16">
        <f t="shared" si="38"/>
        <v>81.06312292358804</v>
      </c>
      <c r="G607" s="16">
        <f t="shared" si="39"/>
        <v>81.06312292358804</v>
      </c>
    </row>
    <row r="608" spans="1:11" x14ac:dyDescent="0.2">
      <c r="A608" s="6">
        <v>603</v>
      </c>
      <c r="B608" s="6">
        <v>63</v>
      </c>
      <c r="C608" s="15">
        <f t="shared" si="36"/>
        <v>0</v>
      </c>
      <c r="D608" s="15">
        <f t="shared" si="37"/>
        <v>457</v>
      </c>
      <c r="E608" s="7">
        <v>50</v>
      </c>
      <c r="F608" s="16">
        <f t="shared" si="38"/>
        <v>81.011608623548923</v>
      </c>
      <c r="G608" s="16">
        <f t="shared" si="39"/>
        <v>81.011608623548923</v>
      </c>
    </row>
    <row r="609" spans="1:7" x14ac:dyDescent="0.2">
      <c r="A609" s="6">
        <v>604</v>
      </c>
      <c r="B609" s="6">
        <v>64</v>
      </c>
      <c r="C609" s="15">
        <f t="shared" si="36"/>
        <v>0</v>
      </c>
      <c r="D609" s="15">
        <f t="shared" si="37"/>
        <v>457</v>
      </c>
      <c r="E609" s="7">
        <v>50</v>
      </c>
      <c r="F609" s="16">
        <f t="shared" si="38"/>
        <v>80.960264900662253</v>
      </c>
      <c r="G609" s="16">
        <f t="shared" si="39"/>
        <v>80.960264900662253</v>
      </c>
    </row>
    <row r="610" spans="1:7" x14ac:dyDescent="0.2">
      <c r="A610" s="6">
        <v>605</v>
      </c>
      <c r="B610" s="6">
        <v>65</v>
      </c>
      <c r="C610" s="15">
        <f t="shared" si="36"/>
        <v>0</v>
      </c>
      <c r="D610" s="15">
        <f t="shared" si="37"/>
        <v>457</v>
      </c>
      <c r="E610" s="7">
        <v>50</v>
      </c>
      <c r="F610" s="16">
        <f t="shared" si="38"/>
        <v>80.909090909090907</v>
      </c>
      <c r="G610" s="16">
        <f t="shared" si="39"/>
        <v>80.909090909090907</v>
      </c>
    </row>
    <row r="611" spans="1:7" x14ac:dyDescent="0.2">
      <c r="A611" s="6">
        <v>606</v>
      </c>
      <c r="B611" s="6">
        <v>66</v>
      </c>
      <c r="C611" s="15">
        <f t="shared" si="36"/>
        <v>0</v>
      </c>
      <c r="D611" s="15">
        <f t="shared" si="37"/>
        <v>457</v>
      </c>
      <c r="E611" s="7">
        <v>50</v>
      </c>
      <c r="F611" s="16">
        <f t="shared" si="38"/>
        <v>80.858085808580853</v>
      </c>
      <c r="G611" s="16">
        <f t="shared" si="39"/>
        <v>80.858085808580853</v>
      </c>
    </row>
    <row r="612" spans="1:7" x14ac:dyDescent="0.2">
      <c r="A612" s="6">
        <v>607</v>
      </c>
      <c r="B612" s="6">
        <v>67</v>
      </c>
      <c r="C612" s="15">
        <f t="shared" si="36"/>
        <v>0</v>
      </c>
      <c r="D612" s="15">
        <f t="shared" si="37"/>
        <v>457</v>
      </c>
      <c r="E612" s="7">
        <v>50</v>
      </c>
      <c r="F612" s="16">
        <f t="shared" si="38"/>
        <v>80.807248764415164</v>
      </c>
      <c r="G612" s="16">
        <f t="shared" si="39"/>
        <v>80.807248764415164</v>
      </c>
    </row>
    <row r="613" spans="1:7" x14ac:dyDescent="0.2">
      <c r="A613" s="6">
        <v>608</v>
      </c>
      <c r="B613" s="6">
        <v>68</v>
      </c>
      <c r="C613" s="15">
        <f t="shared" si="36"/>
        <v>0</v>
      </c>
      <c r="D613" s="15">
        <f t="shared" si="37"/>
        <v>457</v>
      </c>
      <c r="E613" s="7">
        <v>50</v>
      </c>
      <c r="F613" s="16">
        <f t="shared" si="38"/>
        <v>80.756578947368425</v>
      </c>
      <c r="G613" s="16">
        <f t="shared" si="39"/>
        <v>80.756578947368425</v>
      </c>
    </row>
    <row r="614" spans="1:7" x14ac:dyDescent="0.2">
      <c r="A614" s="6">
        <v>609</v>
      </c>
      <c r="B614" s="6">
        <v>69</v>
      </c>
      <c r="C614" s="15">
        <f t="shared" si="36"/>
        <v>0</v>
      </c>
      <c r="D614" s="15">
        <f t="shared" si="37"/>
        <v>457</v>
      </c>
      <c r="E614" s="7">
        <v>50</v>
      </c>
      <c r="F614" s="16">
        <f t="shared" si="38"/>
        <v>80.706075533661746</v>
      </c>
      <c r="G614" s="16">
        <f t="shared" si="39"/>
        <v>80.706075533661746</v>
      </c>
    </row>
    <row r="615" spans="1:7" x14ac:dyDescent="0.2">
      <c r="A615" s="6">
        <v>610</v>
      </c>
      <c r="B615" s="6">
        <v>70</v>
      </c>
      <c r="C615" s="15">
        <f t="shared" si="36"/>
        <v>0</v>
      </c>
      <c r="D615" s="15">
        <f t="shared" si="37"/>
        <v>457</v>
      </c>
      <c r="E615" s="7">
        <v>50</v>
      </c>
      <c r="F615" s="16">
        <f t="shared" si="38"/>
        <v>80.655737704918039</v>
      </c>
      <c r="G615" s="16">
        <f t="shared" si="39"/>
        <v>80.655737704918039</v>
      </c>
    </row>
    <row r="616" spans="1:7" x14ac:dyDescent="0.2">
      <c r="A616" s="6">
        <v>611</v>
      </c>
      <c r="B616" s="6">
        <v>71</v>
      </c>
      <c r="C616" s="15">
        <f t="shared" si="36"/>
        <v>0</v>
      </c>
      <c r="D616" s="15">
        <f t="shared" si="37"/>
        <v>457</v>
      </c>
      <c r="E616" s="7">
        <v>50</v>
      </c>
      <c r="F616" s="16">
        <f t="shared" si="38"/>
        <v>80.605564648117834</v>
      </c>
      <c r="G616" s="16">
        <f t="shared" si="39"/>
        <v>80.605564648117834</v>
      </c>
    </row>
    <row r="617" spans="1:7" x14ac:dyDescent="0.2">
      <c r="A617" s="6">
        <v>612</v>
      </c>
      <c r="B617" s="6">
        <v>72</v>
      </c>
      <c r="C617" s="15">
        <f t="shared" si="36"/>
        <v>0</v>
      </c>
      <c r="D617" s="15">
        <f t="shared" si="37"/>
        <v>457</v>
      </c>
      <c r="E617" s="7">
        <v>50</v>
      </c>
      <c r="F617" s="16">
        <f t="shared" si="38"/>
        <v>80.555555555555557</v>
      </c>
      <c r="G617" s="16">
        <f t="shared" si="39"/>
        <v>80.555555555555557</v>
      </c>
    </row>
    <row r="618" spans="1:7" x14ac:dyDescent="0.2">
      <c r="A618" s="6">
        <v>613</v>
      </c>
      <c r="B618" s="6">
        <v>73</v>
      </c>
      <c r="C618" s="15">
        <f t="shared" si="36"/>
        <v>0</v>
      </c>
      <c r="D618" s="15">
        <f t="shared" si="37"/>
        <v>457</v>
      </c>
      <c r="E618" s="7">
        <v>50</v>
      </c>
      <c r="F618" s="16">
        <f t="shared" si="38"/>
        <v>80.505709624796083</v>
      </c>
      <c r="G618" s="16">
        <f t="shared" si="39"/>
        <v>80.505709624796083</v>
      </c>
    </row>
    <row r="619" spans="1:7" x14ac:dyDescent="0.2">
      <c r="A619" s="6">
        <v>614</v>
      </c>
      <c r="B619" s="6">
        <v>74</v>
      </c>
      <c r="C619" s="15">
        <f t="shared" si="36"/>
        <v>0</v>
      </c>
      <c r="D619" s="15">
        <f t="shared" si="37"/>
        <v>457</v>
      </c>
      <c r="E619" s="7">
        <v>50</v>
      </c>
      <c r="F619" s="16">
        <f t="shared" si="38"/>
        <v>80.45602605863192</v>
      </c>
      <c r="G619" s="16">
        <f t="shared" si="39"/>
        <v>80.45602605863192</v>
      </c>
    </row>
    <row r="620" spans="1:7" x14ac:dyDescent="0.2">
      <c r="A620" s="6">
        <v>615</v>
      </c>
      <c r="B620" s="6">
        <v>75</v>
      </c>
      <c r="C620" s="15">
        <f t="shared" si="36"/>
        <v>0</v>
      </c>
      <c r="D620" s="15">
        <f t="shared" si="37"/>
        <v>457</v>
      </c>
      <c r="E620" s="7">
        <v>50</v>
      </c>
      <c r="F620" s="16">
        <f t="shared" si="38"/>
        <v>80.40650406504065</v>
      </c>
      <c r="G620" s="16">
        <f t="shared" si="39"/>
        <v>80.40650406504065</v>
      </c>
    </row>
    <row r="621" spans="1:7" x14ac:dyDescent="0.2">
      <c r="A621" s="6">
        <v>616</v>
      </c>
      <c r="B621" s="6">
        <v>76</v>
      </c>
      <c r="C621" s="15">
        <f t="shared" si="36"/>
        <v>0</v>
      </c>
      <c r="D621" s="15">
        <f t="shared" si="37"/>
        <v>457</v>
      </c>
      <c r="E621" s="7">
        <v>50</v>
      </c>
      <c r="F621" s="16">
        <f t="shared" si="38"/>
        <v>80.357142857142861</v>
      </c>
      <c r="G621" s="16">
        <f t="shared" si="39"/>
        <v>80.357142857142861</v>
      </c>
    </row>
    <row r="622" spans="1:7" x14ac:dyDescent="0.2">
      <c r="A622" s="6">
        <v>617</v>
      </c>
      <c r="B622" s="6">
        <v>77</v>
      </c>
      <c r="C622" s="15">
        <f t="shared" si="36"/>
        <v>0</v>
      </c>
      <c r="D622" s="15">
        <f t="shared" si="37"/>
        <v>457</v>
      </c>
      <c r="E622" s="7">
        <v>50</v>
      </c>
      <c r="F622" s="16">
        <f t="shared" si="38"/>
        <v>80.307941653160455</v>
      </c>
      <c r="G622" s="16">
        <f t="shared" si="39"/>
        <v>80.307941653160455</v>
      </c>
    </row>
    <row r="623" spans="1:7" x14ac:dyDescent="0.2">
      <c r="A623" s="6">
        <v>618</v>
      </c>
      <c r="B623" s="6">
        <v>78</v>
      </c>
      <c r="C623" s="15">
        <f t="shared" si="36"/>
        <v>0</v>
      </c>
      <c r="D623" s="15">
        <f t="shared" si="37"/>
        <v>457</v>
      </c>
      <c r="E623" s="7">
        <v>50</v>
      </c>
      <c r="F623" s="16">
        <f t="shared" si="38"/>
        <v>80.258899676375407</v>
      </c>
      <c r="G623" s="16">
        <f t="shared" si="39"/>
        <v>80.258899676375407</v>
      </c>
    </row>
    <row r="624" spans="1:7" x14ac:dyDescent="0.2">
      <c r="A624" s="6">
        <v>619</v>
      </c>
      <c r="B624" s="6">
        <v>79</v>
      </c>
      <c r="C624" s="15">
        <f t="shared" si="36"/>
        <v>0</v>
      </c>
      <c r="D624" s="15">
        <f t="shared" si="37"/>
        <v>457</v>
      </c>
      <c r="E624" s="7">
        <v>50</v>
      </c>
      <c r="F624" s="16">
        <f t="shared" si="38"/>
        <v>80.210016155088852</v>
      </c>
      <c r="G624" s="16">
        <f t="shared" si="39"/>
        <v>80.210016155088852</v>
      </c>
    </row>
    <row r="625" spans="1:7" x14ac:dyDescent="0.2">
      <c r="A625" s="6">
        <v>620</v>
      </c>
      <c r="B625" s="6">
        <v>80</v>
      </c>
      <c r="C625" s="15">
        <f t="shared" si="36"/>
        <v>0</v>
      </c>
      <c r="D625" s="15">
        <f t="shared" si="37"/>
        <v>457</v>
      </c>
      <c r="E625" s="7">
        <v>50</v>
      </c>
      <c r="F625" s="16">
        <f t="shared" si="38"/>
        <v>80.161290322580641</v>
      </c>
      <c r="G625" s="16">
        <f t="shared" si="39"/>
        <v>80.161290322580641</v>
      </c>
    </row>
    <row r="626" spans="1:7" x14ac:dyDescent="0.2">
      <c r="A626" s="6">
        <v>621</v>
      </c>
      <c r="B626" s="6">
        <v>81</v>
      </c>
      <c r="C626" s="15">
        <f t="shared" si="36"/>
        <v>0</v>
      </c>
      <c r="D626" s="15">
        <f t="shared" si="37"/>
        <v>457</v>
      </c>
      <c r="E626" s="7">
        <v>50</v>
      </c>
      <c r="F626" s="16">
        <f t="shared" si="38"/>
        <v>80.112721417069238</v>
      </c>
      <c r="G626" s="16">
        <f t="shared" si="39"/>
        <v>80.112721417069238</v>
      </c>
    </row>
    <row r="627" spans="1:7" x14ac:dyDescent="0.2">
      <c r="A627" s="6">
        <v>622</v>
      </c>
      <c r="B627" s="6">
        <v>82</v>
      </c>
      <c r="C627" s="15">
        <f t="shared" si="36"/>
        <v>0</v>
      </c>
      <c r="D627" s="15">
        <f t="shared" si="37"/>
        <v>457</v>
      </c>
      <c r="E627" s="7">
        <v>50</v>
      </c>
      <c r="F627" s="16">
        <f t="shared" si="38"/>
        <v>80.064308681672031</v>
      </c>
      <c r="G627" s="16">
        <f t="shared" si="39"/>
        <v>80.064308681672031</v>
      </c>
    </row>
    <row r="628" spans="1:7" x14ac:dyDescent="0.2">
      <c r="A628" s="6">
        <v>623</v>
      </c>
      <c r="B628" s="6">
        <v>83</v>
      </c>
      <c r="C628" s="15">
        <f t="shared" si="36"/>
        <v>0</v>
      </c>
      <c r="D628" s="15">
        <f t="shared" si="37"/>
        <v>457</v>
      </c>
      <c r="E628" s="7">
        <v>50</v>
      </c>
      <c r="F628" s="16">
        <f t="shared" si="38"/>
        <v>80.016051364365964</v>
      </c>
      <c r="G628" s="16">
        <f t="shared" si="39"/>
        <v>80.016051364365964</v>
      </c>
    </row>
    <row r="629" spans="1:7" x14ac:dyDescent="0.2">
      <c r="A629" s="6">
        <v>624</v>
      </c>
      <c r="B629" s="6">
        <v>84</v>
      </c>
      <c r="C629" s="15">
        <f t="shared" si="36"/>
        <v>0</v>
      </c>
      <c r="D629" s="15">
        <f t="shared" si="37"/>
        <v>457</v>
      </c>
      <c r="E629" s="7">
        <v>50</v>
      </c>
      <c r="F629" s="16">
        <f t="shared" si="38"/>
        <v>79.967948717948715</v>
      </c>
      <c r="G629" s="16">
        <f t="shared" si="39"/>
        <v>79.967948717948715</v>
      </c>
    </row>
    <row r="630" spans="1:7" x14ac:dyDescent="0.2">
      <c r="A630" s="6">
        <v>625</v>
      </c>
      <c r="B630" s="6">
        <v>85</v>
      </c>
      <c r="C630" s="15">
        <f t="shared" si="36"/>
        <v>0</v>
      </c>
      <c r="D630" s="15">
        <f t="shared" si="37"/>
        <v>457</v>
      </c>
      <c r="E630" s="7">
        <v>50</v>
      </c>
      <c r="F630" s="16">
        <f t="shared" si="38"/>
        <v>79.92</v>
      </c>
      <c r="G630" s="16">
        <f t="shared" si="39"/>
        <v>79.92</v>
      </c>
    </row>
    <row r="631" spans="1:7" x14ac:dyDescent="0.2">
      <c r="A631" s="6">
        <v>626</v>
      </c>
      <c r="B631" s="6">
        <v>86</v>
      </c>
      <c r="C631" s="15">
        <f t="shared" si="36"/>
        <v>0</v>
      </c>
      <c r="D631" s="15">
        <f t="shared" si="37"/>
        <v>457</v>
      </c>
      <c r="E631" s="7">
        <v>50</v>
      </c>
      <c r="F631" s="16">
        <f t="shared" si="38"/>
        <v>79.87220447284345</v>
      </c>
      <c r="G631" s="16">
        <f t="shared" si="39"/>
        <v>79.87220447284345</v>
      </c>
    </row>
    <row r="632" spans="1:7" x14ac:dyDescent="0.2">
      <c r="A632" s="6">
        <v>627</v>
      </c>
      <c r="B632" s="6">
        <v>87</v>
      </c>
      <c r="C632" s="15">
        <f t="shared" si="36"/>
        <v>0</v>
      </c>
      <c r="D632" s="15">
        <f t="shared" si="37"/>
        <v>457</v>
      </c>
      <c r="E632" s="7">
        <v>50</v>
      </c>
      <c r="F632" s="16">
        <f t="shared" si="38"/>
        <v>79.824561403508767</v>
      </c>
      <c r="G632" s="16">
        <f t="shared" si="39"/>
        <v>79.824561403508767</v>
      </c>
    </row>
    <row r="633" spans="1:7" x14ac:dyDescent="0.2">
      <c r="A633" s="6">
        <v>628</v>
      </c>
      <c r="B633" s="6">
        <v>88</v>
      </c>
      <c r="C633" s="15">
        <f t="shared" si="36"/>
        <v>0</v>
      </c>
      <c r="D633" s="15">
        <f t="shared" si="37"/>
        <v>457</v>
      </c>
      <c r="E633" s="7">
        <v>50</v>
      </c>
      <c r="F633" s="16">
        <f t="shared" si="38"/>
        <v>79.777070063694268</v>
      </c>
      <c r="G633" s="16">
        <f t="shared" si="39"/>
        <v>79.777070063694268</v>
      </c>
    </row>
    <row r="634" spans="1:7" x14ac:dyDescent="0.2">
      <c r="A634" s="6">
        <v>629</v>
      </c>
      <c r="B634" s="6">
        <v>89</v>
      </c>
      <c r="C634" s="15">
        <f t="shared" si="36"/>
        <v>0</v>
      </c>
      <c r="D634" s="15">
        <f t="shared" si="37"/>
        <v>457</v>
      </c>
      <c r="E634" s="7">
        <v>50</v>
      </c>
      <c r="F634" s="16">
        <f t="shared" si="38"/>
        <v>79.729729729729726</v>
      </c>
      <c r="G634" s="16">
        <f t="shared" si="39"/>
        <v>79.729729729729726</v>
      </c>
    </row>
    <row r="635" spans="1:7" x14ac:dyDescent="0.2">
      <c r="A635" s="6">
        <v>630</v>
      </c>
      <c r="B635" s="6">
        <v>90</v>
      </c>
      <c r="C635" s="15">
        <f t="shared" si="36"/>
        <v>0</v>
      </c>
      <c r="D635" s="15">
        <f t="shared" si="37"/>
        <v>457</v>
      </c>
      <c r="E635" s="7">
        <v>50</v>
      </c>
      <c r="F635" s="16">
        <f t="shared" si="38"/>
        <v>79.682539682539684</v>
      </c>
      <c r="G635" s="16">
        <f t="shared" si="39"/>
        <v>79.682539682539684</v>
      </c>
    </row>
    <row r="636" spans="1:7" x14ac:dyDescent="0.2">
      <c r="A636" s="6">
        <v>631</v>
      </c>
      <c r="B636" s="6">
        <v>91</v>
      </c>
      <c r="C636" s="15">
        <f t="shared" si="36"/>
        <v>0</v>
      </c>
      <c r="D636" s="15">
        <f t="shared" si="37"/>
        <v>457</v>
      </c>
      <c r="E636" s="7">
        <v>50</v>
      </c>
      <c r="F636" s="16">
        <f t="shared" si="38"/>
        <v>79.635499207606969</v>
      </c>
      <c r="G636" s="16">
        <f t="shared" si="39"/>
        <v>79.635499207606969</v>
      </c>
    </row>
    <row r="637" spans="1:7" x14ac:dyDescent="0.2">
      <c r="A637" s="6">
        <v>632</v>
      </c>
      <c r="B637" s="6">
        <v>92</v>
      </c>
      <c r="C637" s="15">
        <f t="shared" si="36"/>
        <v>0</v>
      </c>
      <c r="D637" s="15">
        <f t="shared" si="37"/>
        <v>457</v>
      </c>
      <c r="E637" s="7">
        <v>50</v>
      </c>
      <c r="F637" s="16">
        <f t="shared" si="38"/>
        <v>79.588607594936704</v>
      </c>
      <c r="G637" s="16">
        <f t="shared" si="39"/>
        <v>79.588607594936704</v>
      </c>
    </row>
    <row r="638" spans="1:7" x14ac:dyDescent="0.2">
      <c r="A638" s="6">
        <v>633</v>
      </c>
      <c r="B638" s="6">
        <v>93</v>
      </c>
      <c r="C638" s="15">
        <f t="shared" si="36"/>
        <v>0</v>
      </c>
      <c r="D638" s="15">
        <f t="shared" si="37"/>
        <v>457</v>
      </c>
      <c r="E638" s="7">
        <v>50</v>
      </c>
      <c r="F638" s="16">
        <f t="shared" si="38"/>
        <v>79.541864139020532</v>
      </c>
      <c r="G638" s="16">
        <f t="shared" si="39"/>
        <v>79.541864139020532</v>
      </c>
    </row>
    <row r="639" spans="1:7" x14ac:dyDescent="0.2">
      <c r="A639" s="6">
        <v>634</v>
      </c>
      <c r="B639" s="6">
        <v>94</v>
      </c>
      <c r="C639" s="15">
        <f t="shared" si="36"/>
        <v>0</v>
      </c>
      <c r="D639" s="15">
        <f t="shared" si="37"/>
        <v>457</v>
      </c>
      <c r="E639" s="7">
        <v>50</v>
      </c>
      <c r="F639" s="16">
        <f t="shared" si="38"/>
        <v>79.495268138801265</v>
      </c>
      <c r="G639" s="16">
        <f t="shared" si="39"/>
        <v>79.495268138801265</v>
      </c>
    </row>
    <row r="640" spans="1:7" x14ac:dyDescent="0.2">
      <c r="A640" s="6">
        <v>635</v>
      </c>
      <c r="B640" s="6">
        <v>95</v>
      </c>
      <c r="C640" s="15">
        <f t="shared" si="36"/>
        <v>0</v>
      </c>
      <c r="D640" s="15">
        <f t="shared" si="37"/>
        <v>457</v>
      </c>
      <c r="E640" s="7">
        <v>50</v>
      </c>
      <c r="F640" s="16">
        <f t="shared" si="38"/>
        <v>79.448818897637793</v>
      </c>
      <c r="G640" s="16">
        <f t="shared" si="39"/>
        <v>79.448818897637793</v>
      </c>
    </row>
    <row r="641" spans="1:7" x14ac:dyDescent="0.2">
      <c r="A641" s="6">
        <v>636</v>
      </c>
      <c r="B641" s="6">
        <v>96</v>
      </c>
      <c r="C641" s="15">
        <f t="shared" si="36"/>
        <v>0</v>
      </c>
      <c r="D641" s="15">
        <f t="shared" si="37"/>
        <v>457</v>
      </c>
      <c r="E641" s="7">
        <v>50</v>
      </c>
      <c r="F641" s="16">
        <f t="shared" si="38"/>
        <v>79.40251572327044</v>
      </c>
      <c r="G641" s="16">
        <f t="shared" si="39"/>
        <v>79.40251572327044</v>
      </c>
    </row>
    <row r="642" spans="1:7" x14ac:dyDescent="0.2">
      <c r="A642" s="6">
        <v>637</v>
      </c>
      <c r="B642" s="6">
        <v>97</v>
      </c>
      <c r="C642" s="15">
        <f t="shared" si="36"/>
        <v>0</v>
      </c>
      <c r="D642" s="15">
        <f t="shared" si="37"/>
        <v>457</v>
      </c>
      <c r="E642" s="7">
        <v>50</v>
      </c>
      <c r="F642" s="16">
        <f t="shared" si="38"/>
        <v>79.356357927786505</v>
      </c>
      <c r="G642" s="16">
        <f t="shared" si="39"/>
        <v>79.356357927786505</v>
      </c>
    </row>
    <row r="643" spans="1:7" x14ac:dyDescent="0.2">
      <c r="A643" s="6">
        <v>638</v>
      </c>
      <c r="B643" s="6">
        <v>98</v>
      </c>
      <c r="C643" s="15">
        <f t="shared" si="36"/>
        <v>0</v>
      </c>
      <c r="D643" s="15">
        <f t="shared" si="37"/>
        <v>457</v>
      </c>
      <c r="E643" s="7">
        <v>50</v>
      </c>
      <c r="F643" s="16">
        <f t="shared" si="38"/>
        <v>79.310344827586206</v>
      </c>
      <c r="G643" s="16">
        <f t="shared" si="39"/>
        <v>79.310344827586206</v>
      </c>
    </row>
    <row r="644" spans="1:7" x14ac:dyDescent="0.2">
      <c r="A644" s="6">
        <v>639</v>
      </c>
      <c r="B644" s="6">
        <v>99</v>
      </c>
      <c r="C644" s="15">
        <f t="shared" si="36"/>
        <v>0</v>
      </c>
      <c r="D644" s="15">
        <f t="shared" si="37"/>
        <v>457</v>
      </c>
      <c r="E644" s="7">
        <v>50</v>
      </c>
      <c r="F644" s="16">
        <f t="shared" si="38"/>
        <v>79.264475743348981</v>
      </c>
      <c r="G644" s="16">
        <f t="shared" si="39"/>
        <v>79.264475743348981</v>
      </c>
    </row>
    <row r="645" spans="1:7" x14ac:dyDescent="0.2">
      <c r="A645" s="6">
        <v>640</v>
      </c>
      <c r="B645" s="6">
        <v>100</v>
      </c>
      <c r="C645" s="15">
        <f t="shared" si="36"/>
        <v>0</v>
      </c>
      <c r="D645" s="15">
        <f t="shared" si="37"/>
        <v>457</v>
      </c>
      <c r="E645" s="7">
        <v>50</v>
      </c>
      <c r="F645" s="16">
        <f t="shared" si="38"/>
        <v>79.21875</v>
      </c>
      <c r="G645" s="16">
        <f t="shared" si="39"/>
        <v>79.21875</v>
      </c>
    </row>
    <row r="646" spans="1:7" x14ac:dyDescent="0.2">
      <c r="A646" s="6">
        <v>641</v>
      </c>
      <c r="B646" s="6">
        <v>101</v>
      </c>
      <c r="C646" s="15">
        <f t="shared" ref="C646:C709" si="40">IF(E646=E647,0,B646*E646/100)</f>
        <v>0</v>
      </c>
      <c r="D646" s="15">
        <f t="shared" ref="D646:D709" si="41">D645+C646</f>
        <v>457</v>
      </c>
      <c r="E646" s="7">
        <v>50</v>
      </c>
      <c r="F646" s="16">
        <f t="shared" ref="F646:F709" si="42">IF(C646=0,(D645*$F$5+(B646*$F$5*E646/100))/A646,D646*$F$5/A646)</f>
        <v>79.173166926677069</v>
      </c>
      <c r="G646" s="16">
        <f t="shared" ref="G646:G709" si="43">IF(C646=0,(D645*$G$5+(B646*$G$5*E646/100))/A646,D646*$G$5/A646)</f>
        <v>79.173166926677069</v>
      </c>
    </row>
    <row r="647" spans="1:7" x14ac:dyDescent="0.2">
      <c r="A647" s="6">
        <v>642</v>
      </c>
      <c r="B647" s="6">
        <v>102</v>
      </c>
      <c r="C647" s="15">
        <f t="shared" si="40"/>
        <v>0</v>
      </c>
      <c r="D647" s="15">
        <f t="shared" si="41"/>
        <v>457</v>
      </c>
      <c r="E647" s="7">
        <v>50</v>
      </c>
      <c r="F647" s="16">
        <f t="shared" si="42"/>
        <v>79.127725856697822</v>
      </c>
      <c r="G647" s="16">
        <f t="shared" si="43"/>
        <v>79.127725856697822</v>
      </c>
    </row>
    <row r="648" spans="1:7" x14ac:dyDescent="0.2">
      <c r="A648" s="6">
        <v>643</v>
      </c>
      <c r="B648" s="6">
        <v>103</v>
      </c>
      <c r="C648" s="15">
        <f t="shared" si="40"/>
        <v>0</v>
      </c>
      <c r="D648" s="15">
        <f t="shared" si="41"/>
        <v>457</v>
      </c>
      <c r="E648" s="7">
        <v>50</v>
      </c>
      <c r="F648" s="16">
        <f t="shared" si="42"/>
        <v>79.082426127527214</v>
      </c>
      <c r="G648" s="16">
        <f t="shared" si="43"/>
        <v>79.082426127527214</v>
      </c>
    </row>
    <row r="649" spans="1:7" x14ac:dyDescent="0.2">
      <c r="A649" s="6">
        <v>644</v>
      </c>
      <c r="B649" s="6">
        <v>104</v>
      </c>
      <c r="C649" s="15">
        <f t="shared" si="40"/>
        <v>0</v>
      </c>
      <c r="D649" s="15">
        <f t="shared" si="41"/>
        <v>457</v>
      </c>
      <c r="E649" s="7">
        <v>50</v>
      </c>
      <c r="F649" s="16">
        <f t="shared" si="42"/>
        <v>79.037267080745337</v>
      </c>
      <c r="G649" s="16">
        <f t="shared" si="43"/>
        <v>79.037267080745337</v>
      </c>
    </row>
    <row r="650" spans="1:7" x14ac:dyDescent="0.2">
      <c r="A650" s="6">
        <v>645</v>
      </c>
      <c r="B650" s="6">
        <v>105</v>
      </c>
      <c r="C650" s="15">
        <f t="shared" si="40"/>
        <v>0</v>
      </c>
      <c r="D650" s="15">
        <f t="shared" si="41"/>
        <v>457</v>
      </c>
      <c r="E650" s="7">
        <v>50</v>
      </c>
      <c r="F650" s="16">
        <f t="shared" si="42"/>
        <v>78.992248062015506</v>
      </c>
      <c r="G650" s="16">
        <f t="shared" si="43"/>
        <v>78.992248062015506</v>
      </c>
    </row>
    <row r="651" spans="1:7" x14ac:dyDescent="0.2">
      <c r="A651" s="6">
        <v>646</v>
      </c>
      <c r="B651" s="6">
        <v>106</v>
      </c>
      <c r="C651" s="15">
        <f t="shared" si="40"/>
        <v>0</v>
      </c>
      <c r="D651" s="15">
        <f t="shared" si="41"/>
        <v>457</v>
      </c>
      <c r="E651" s="7">
        <v>50</v>
      </c>
      <c r="F651" s="16">
        <f t="shared" si="42"/>
        <v>78.94736842105263</v>
      </c>
      <c r="G651" s="16">
        <f t="shared" si="43"/>
        <v>78.94736842105263</v>
      </c>
    </row>
    <row r="652" spans="1:7" x14ac:dyDescent="0.2">
      <c r="A652" s="6">
        <v>647</v>
      </c>
      <c r="B652" s="6">
        <v>107</v>
      </c>
      <c r="C652" s="15">
        <f t="shared" si="40"/>
        <v>0</v>
      </c>
      <c r="D652" s="15">
        <f t="shared" si="41"/>
        <v>457</v>
      </c>
      <c r="E652" s="7">
        <v>50</v>
      </c>
      <c r="F652" s="16">
        <f t="shared" si="42"/>
        <v>78.902627511591959</v>
      </c>
      <c r="G652" s="16">
        <f t="shared" si="43"/>
        <v>78.902627511591959</v>
      </c>
    </row>
    <row r="653" spans="1:7" x14ac:dyDescent="0.2">
      <c r="A653" s="6">
        <v>648</v>
      </c>
      <c r="B653" s="6">
        <v>108</v>
      </c>
      <c r="C653" s="15">
        <f t="shared" si="40"/>
        <v>0</v>
      </c>
      <c r="D653" s="15">
        <f t="shared" si="41"/>
        <v>457</v>
      </c>
      <c r="E653" s="7">
        <v>50</v>
      </c>
      <c r="F653" s="16">
        <f t="shared" si="42"/>
        <v>78.858024691358025</v>
      </c>
      <c r="G653" s="16">
        <f t="shared" si="43"/>
        <v>78.858024691358025</v>
      </c>
    </row>
    <row r="654" spans="1:7" x14ac:dyDescent="0.2">
      <c r="A654" s="6">
        <v>649</v>
      </c>
      <c r="B654" s="6">
        <v>109</v>
      </c>
      <c r="C654" s="15">
        <f t="shared" si="40"/>
        <v>0</v>
      </c>
      <c r="D654" s="15">
        <f t="shared" si="41"/>
        <v>457</v>
      </c>
      <c r="E654" s="7">
        <v>50</v>
      </c>
      <c r="F654" s="16">
        <f t="shared" si="42"/>
        <v>78.813559322033896</v>
      </c>
      <c r="G654" s="16">
        <f t="shared" si="43"/>
        <v>78.813559322033896</v>
      </c>
    </row>
    <row r="655" spans="1:7" x14ac:dyDescent="0.2">
      <c r="A655" s="6">
        <v>650</v>
      </c>
      <c r="B655" s="6">
        <v>110</v>
      </c>
      <c r="C655" s="15">
        <f t="shared" si="40"/>
        <v>0</v>
      </c>
      <c r="D655" s="15">
        <f t="shared" si="41"/>
        <v>457</v>
      </c>
      <c r="E655" s="7">
        <v>50</v>
      </c>
      <c r="F655" s="16">
        <f t="shared" si="42"/>
        <v>78.769230769230774</v>
      </c>
      <c r="G655" s="16">
        <f t="shared" si="43"/>
        <v>78.769230769230774</v>
      </c>
    </row>
    <row r="656" spans="1:7" x14ac:dyDescent="0.2">
      <c r="A656" s="6">
        <v>651</v>
      </c>
      <c r="B656" s="6">
        <v>111</v>
      </c>
      <c r="C656" s="15">
        <f t="shared" si="40"/>
        <v>0</v>
      </c>
      <c r="D656" s="15">
        <f t="shared" si="41"/>
        <v>457</v>
      </c>
      <c r="E656" s="7">
        <v>50</v>
      </c>
      <c r="F656" s="16">
        <f t="shared" si="42"/>
        <v>78.725038402457756</v>
      </c>
      <c r="G656" s="16">
        <f t="shared" si="43"/>
        <v>78.725038402457756</v>
      </c>
    </row>
    <row r="657" spans="1:7" x14ac:dyDescent="0.2">
      <c r="A657" s="6">
        <v>652</v>
      </c>
      <c r="B657" s="6">
        <v>112</v>
      </c>
      <c r="C657" s="15">
        <f t="shared" si="40"/>
        <v>0</v>
      </c>
      <c r="D657" s="15">
        <f t="shared" si="41"/>
        <v>457</v>
      </c>
      <c r="E657" s="7">
        <v>50</v>
      </c>
      <c r="F657" s="16">
        <f t="shared" si="42"/>
        <v>78.680981595092021</v>
      </c>
      <c r="G657" s="16">
        <f t="shared" si="43"/>
        <v>78.680981595092021</v>
      </c>
    </row>
    <row r="658" spans="1:7" x14ac:dyDescent="0.2">
      <c r="A658" s="6">
        <v>653</v>
      </c>
      <c r="B658" s="6">
        <v>113</v>
      </c>
      <c r="C658" s="15">
        <f t="shared" si="40"/>
        <v>0</v>
      </c>
      <c r="D658" s="15">
        <f t="shared" si="41"/>
        <v>457</v>
      </c>
      <c r="E658" s="7">
        <v>50</v>
      </c>
      <c r="F658" s="16">
        <f t="shared" si="42"/>
        <v>78.637059724349157</v>
      </c>
      <c r="G658" s="16">
        <f t="shared" si="43"/>
        <v>78.637059724349157</v>
      </c>
    </row>
    <row r="659" spans="1:7" x14ac:dyDescent="0.2">
      <c r="A659" s="6">
        <v>654</v>
      </c>
      <c r="B659" s="6">
        <v>114</v>
      </c>
      <c r="C659" s="15">
        <f t="shared" si="40"/>
        <v>0</v>
      </c>
      <c r="D659" s="15">
        <f t="shared" si="41"/>
        <v>457</v>
      </c>
      <c r="E659" s="7">
        <v>50</v>
      </c>
      <c r="F659" s="16">
        <f t="shared" si="42"/>
        <v>78.59327217125383</v>
      </c>
      <c r="G659" s="16">
        <f t="shared" si="43"/>
        <v>78.59327217125383</v>
      </c>
    </row>
    <row r="660" spans="1:7" x14ac:dyDescent="0.2">
      <c r="A660" s="6">
        <v>655</v>
      </c>
      <c r="B660" s="6">
        <v>115</v>
      </c>
      <c r="C660" s="15">
        <f t="shared" si="40"/>
        <v>0</v>
      </c>
      <c r="D660" s="15">
        <f t="shared" si="41"/>
        <v>457</v>
      </c>
      <c r="E660" s="7">
        <v>50</v>
      </c>
      <c r="F660" s="16">
        <f t="shared" si="42"/>
        <v>78.549618320610691</v>
      </c>
      <c r="G660" s="16">
        <f t="shared" si="43"/>
        <v>78.549618320610691</v>
      </c>
    </row>
    <row r="661" spans="1:7" x14ac:dyDescent="0.2">
      <c r="A661" s="6">
        <v>656</v>
      </c>
      <c r="B661" s="6">
        <v>116</v>
      </c>
      <c r="C661" s="15">
        <f t="shared" si="40"/>
        <v>0</v>
      </c>
      <c r="D661" s="15">
        <f t="shared" si="41"/>
        <v>457</v>
      </c>
      <c r="E661" s="7">
        <v>50</v>
      </c>
      <c r="F661" s="16">
        <f t="shared" si="42"/>
        <v>78.506097560975604</v>
      </c>
      <c r="G661" s="16">
        <f t="shared" si="43"/>
        <v>78.506097560975604</v>
      </c>
    </row>
    <row r="662" spans="1:7" x14ac:dyDescent="0.2">
      <c r="A662" s="6">
        <v>657</v>
      </c>
      <c r="B662" s="6">
        <v>117</v>
      </c>
      <c r="C662" s="15">
        <f t="shared" si="40"/>
        <v>0</v>
      </c>
      <c r="D662" s="15">
        <f t="shared" si="41"/>
        <v>457</v>
      </c>
      <c r="E662" s="7">
        <v>50</v>
      </c>
      <c r="F662" s="16">
        <f t="shared" si="42"/>
        <v>78.462709284627095</v>
      </c>
      <c r="G662" s="16">
        <f t="shared" si="43"/>
        <v>78.462709284627095</v>
      </c>
    </row>
    <row r="663" spans="1:7" x14ac:dyDescent="0.2">
      <c r="A663" s="6">
        <v>658</v>
      </c>
      <c r="B663" s="6">
        <v>118</v>
      </c>
      <c r="C663" s="15">
        <f t="shared" si="40"/>
        <v>0</v>
      </c>
      <c r="D663" s="15">
        <f t="shared" si="41"/>
        <v>457</v>
      </c>
      <c r="E663" s="7">
        <v>50</v>
      </c>
      <c r="F663" s="16">
        <f t="shared" si="42"/>
        <v>78.419452887538</v>
      </c>
      <c r="G663" s="16">
        <f t="shared" si="43"/>
        <v>78.419452887538</v>
      </c>
    </row>
    <row r="664" spans="1:7" x14ac:dyDescent="0.2">
      <c r="A664" s="6">
        <v>659</v>
      </c>
      <c r="B664" s="6">
        <v>119</v>
      </c>
      <c r="C664" s="15">
        <f t="shared" si="40"/>
        <v>0</v>
      </c>
      <c r="D664" s="15">
        <f t="shared" si="41"/>
        <v>457</v>
      </c>
      <c r="E664" s="7">
        <v>50</v>
      </c>
      <c r="F664" s="16">
        <f t="shared" si="42"/>
        <v>78.376327769347498</v>
      </c>
      <c r="G664" s="16">
        <f t="shared" si="43"/>
        <v>78.376327769347498</v>
      </c>
    </row>
    <row r="665" spans="1:7" x14ac:dyDescent="0.2">
      <c r="A665" s="6">
        <v>660</v>
      </c>
      <c r="B665" s="6">
        <v>120</v>
      </c>
      <c r="C665" s="15">
        <f t="shared" si="40"/>
        <v>0</v>
      </c>
      <c r="D665" s="15">
        <f t="shared" si="41"/>
        <v>457</v>
      </c>
      <c r="E665" s="7">
        <v>50</v>
      </c>
      <c r="F665" s="16">
        <f t="shared" si="42"/>
        <v>78.333333333333329</v>
      </c>
      <c r="G665" s="16">
        <f t="shared" si="43"/>
        <v>78.333333333333329</v>
      </c>
    </row>
    <row r="666" spans="1:7" x14ac:dyDescent="0.2">
      <c r="A666" s="6">
        <v>661</v>
      </c>
      <c r="B666" s="6">
        <v>121</v>
      </c>
      <c r="C666" s="15">
        <f t="shared" si="40"/>
        <v>0</v>
      </c>
      <c r="D666" s="15">
        <f t="shared" si="41"/>
        <v>457</v>
      </c>
      <c r="E666" s="7">
        <v>50</v>
      </c>
      <c r="F666" s="16">
        <f t="shared" si="42"/>
        <v>78.290468986384269</v>
      </c>
      <c r="G666" s="16">
        <f t="shared" si="43"/>
        <v>78.290468986384269</v>
      </c>
    </row>
    <row r="667" spans="1:7" x14ac:dyDescent="0.2">
      <c r="A667" s="6">
        <v>662</v>
      </c>
      <c r="B667" s="6">
        <v>122</v>
      </c>
      <c r="C667" s="15">
        <f t="shared" si="40"/>
        <v>0</v>
      </c>
      <c r="D667" s="15">
        <f t="shared" si="41"/>
        <v>457</v>
      </c>
      <c r="E667" s="7">
        <v>50</v>
      </c>
      <c r="F667" s="16">
        <f t="shared" si="42"/>
        <v>78.247734138972817</v>
      </c>
      <c r="G667" s="16">
        <f t="shared" si="43"/>
        <v>78.247734138972817</v>
      </c>
    </row>
    <row r="668" spans="1:7" x14ac:dyDescent="0.2">
      <c r="A668" s="6">
        <v>663</v>
      </c>
      <c r="B668" s="6">
        <v>123</v>
      </c>
      <c r="C668" s="15">
        <f t="shared" si="40"/>
        <v>0</v>
      </c>
      <c r="D668" s="15">
        <f t="shared" si="41"/>
        <v>457</v>
      </c>
      <c r="E668" s="7">
        <v>50</v>
      </c>
      <c r="F668" s="16">
        <f t="shared" si="42"/>
        <v>78.205128205128204</v>
      </c>
      <c r="G668" s="16">
        <f t="shared" si="43"/>
        <v>78.205128205128204</v>
      </c>
    </row>
    <row r="669" spans="1:7" x14ac:dyDescent="0.2">
      <c r="A669" s="6">
        <v>664</v>
      </c>
      <c r="B669" s="6">
        <v>124</v>
      </c>
      <c r="C669" s="15">
        <f t="shared" si="40"/>
        <v>0</v>
      </c>
      <c r="D669" s="15">
        <f t="shared" si="41"/>
        <v>457</v>
      </c>
      <c r="E669" s="7">
        <v>50</v>
      </c>
      <c r="F669" s="16">
        <f t="shared" si="42"/>
        <v>78.162650602409641</v>
      </c>
      <c r="G669" s="16">
        <f t="shared" si="43"/>
        <v>78.162650602409641</v>
      </c>
    </row>
    <row r="670" spans="1:7" x14ac:dyDescent="0.2">
      <c r="A670" s="6">
        <v>665</v>
      </c>
      <c r="B670" s="6">
        <v>125</v>
      </c>
      <c r="C670" s="15">
        <f t="shared" si="40"/>
        <v>0</v>
      </c>
      <c r="D670" s="15">
        <f t="shared" si="41"/>
        <v>457</v>
      </c>
      <c r="E670" s="7">
        <v>50</v>
      </c>
      <c r="F670" s="16">
        <f t="shared" si="42"/>
        <v>78.120300751879697</v>
      </c>
      <c r="G670" s="16">
        <f t="shared" si="43"/>
        <v>78.120300751879697</v>
      </c>
    </row>
    <row r="671" spans="1:7" x14ac:dyDescent="0.2">
      <c r="A671" s="6">
        <v>666</v>
      </c>
      <c r="B671" s="6">
        <v>126</v>
      </c>
      <c r="C671" s="15">
        <f t="shared" si="40"/>
        <v>0</v>
      </c>
      <c r="D671" s="15">
        <f t="shared" si="41"/>
        <v>457</v>
      </c>
      <c r="E671" s="7">
        <v>50</v>
      </c>
      <c r="F671" s="16">
        <f t="shared" si="42"/>
        <v>78.078078078078079</v>
      </c>
      <c r="G671" s="16">
        <f t="shared" si="43"/>
        <v>78.078078078078079</v>
      </c>
    </row>
    <row r="672" spans="1:7" x14ac:dyDescent="0.2">
      <c r="A672" s="6">
        <v>667</v>
      </c>
      <c r="B672" s="6">
        <v>127</v>
      </c>
      <c r="C672" s="15">
        <f t="shared" si="40"/>
        <v>0</v>
      </c>
      <c r="D672" s="15">
        <f t="shared" si="41"/>
        <v>457</v>
      </c>
      <c r="E672" s="7">
        <v>50</v>
      </c>
      <c r="F672" s="16">
        <f t="shared" si="42"/>
        <v>78.035982008995504</v>
      </c>
      <c r="G672" s="16">
        <f t="shared" si="43"/>
        <v>78.035982008995504</v>
      </c>
    </row>
    <row r="673" spans="1:7" x14ac:dyDescent="0.2">
      <c r="A673" s="6">
        <v>668</v>
      </c>
      <c r="B673" s="6">
        <v>128</v>
      </c>
      <c r="C673" s="15">
        <f t="shared" si="40"/>
        <v>0</v>
      </c>
      <c r="D673" s="15">
        <f t="shared" si="41"/>
        <v>457</v>
      </c>
      <c r="E673" s="7">
        <v>50</v>
      </c>
      <c r="F673" s="16">
        <f t="shared" si="42"/>
        <v>77.994011976047901</v>
      </c>
      <c r="G673" s="16">
        <f t="shared" si="43"/>
        <v>77.994011976047901</v>
      </c>
    </row>
    <row r="674" spans="1:7" x14ac:dyDescent="0.2">
      <c r="A674" s="6">
        <v>669</v>
      </c>
      <c r="B674" s="6">
        <v>129</v>
      </c>
      <c r="C674" s="15">
        <f t="shared" si="40"/>
        <v>0</v>
      </c>
      <c r="D674" s="15">
        <f t="shared" si="41"/>
        <v>457</v>
      </c>
      <c r="E674" s="7">
        <v>50</v>
      </c>
      <c r="F674" s="16">
        <f t="shared" si="42"/>
        <v>77.95216741405082</v>
      </c>
      <c r="G674" s="16">
        <f t="shared" si="43"/>
        <v>77.95216741405082</v>
      </c>
    </row>
    <row r="675" spans="1:7" x14ac:dyDescent="0.2">
      <c r="A675" s="6">
        <v>670</v>
      </c>
      <c r="B675" s="6">
        <v>130</v>
      </c>
      <c r="C675" s="15">
        <f t="shared" si="40"/>
        <v>0</v>
      </c>
      <c r="D675" s="15">
        <f t="shared" si="41"/>
        <v>457</v>
      </c>
      <c r="E675" s="7">
        <v>50</v>
      </c>
      <c r="F675" s="16">
        <f t="shared" si="42"/>
        <v>77.910447761194035</v>
      </c>
      <c r="G675" s="16">
        <f t="shared" si="43"/>
        <v>77.910447761194035</v>
      </c>
    </row>
    <row r="676" spans="1:7" x14ac:dyDescent="0.2">
      <c r="A676" s="6">
        <v>671</v>
      </c>
      <c r="B676" s="6">
        <v>131</v>
      </c>
      <c r="C676" s="15">
        <f t="shared" si="40"/>
        <v>0</v>
      </c>
      <c r="D676" s="15">
        <f t="shared" si="41"/>
        <v>457</v>
      </c>
      <c r="E676" s="7">
        <v>50</v>
      </c>
      <c r="F676" s="16">
        <f t="shared" si="42"/>
        <v>77.868852459016395</v>
      </c>
      <c r="G676" s="16">
        <f t="shared" si="43"/>
        <v>77.868852459016395</v>
      </c>
    </row>
    <row r="677" spans="1:7" x14ac:dyDescent="0.2">
      <c r="A677" s="6">
        <v>672</v>
      </c>
      <c r="B677" s="6">
        <v>132</v>
      </c>
      <c r="C677" s="15">
        <f t="shared" si="40"/>
        <v>0</v>
      </c>
      <c r="D677" s="15">
        <f t="shared" si="41"/>
        <v>457</v>
      </c>
      <c r="E677" s="7">
        <v>50</v>
      </c>
      <c r="F677" s="16">
        <f t="shared" si="42"/>
        <v>77.827380952380949</v>
      </c>
      <c r="G677" s="16">
        <f t="shared" si="43"/>
        <v>77.827380952380949</v>
      </c>
    </row>
    <row r="678" spans="1:7" x14ac:dyDescent="0.2">
      <c r="A678" s="6">
        <v>673</v>
      </c>
      <c r="B678" s="6">
        <v>133</v>
      </c>
      <c r="C678" s="15">
        <f t="shared" si="40"/>
        <v>0</v>
      </c>
      <c r="D678" s="15">
        <f t="shared" si="41"/>
        <v>457</v>
      </c>
      <c r="E678" s="7">
        <v>50</v>
      </c>
      <c r="F678" s="16">
        <f t="shared" si="42"/>
        <v>77.786032689450224</v>
      </c>
      <c r="G678" s="16">
        <f t="shared" si="43"/>
        <v>77.786032689450224</v>
      </c>
    </row>
    <row r="679" spans="1:7" x14ac:dyDescent="0.2">
      <c r="A679" s="6">
        <v>674</v>
      </c>
      <c r="B679" s="6">
        <v>134</v>
      </c>
      <c r="C679" s="15">
        <f t="shared" si="40"/>
        <v>0</v>
      </c>
      <c r="D679" s="15">
        <f t="shared" si="41"/>
        <v>457</v>
      </c>
      <c r="E679" s="7">
        <v>50</v>
      </c>
      <c r="F679" s="16">
        <f t="shared" si="42"/>
        <v>77.744807121661722</v>
      </c>
      <c r="G679" s="16">
        <f t="shared" si="43"/>
        <v>77.744807121661722</v>
      </c>
    </row>
    <row r="680" spans="1:7" x14ac:dyDescent="0.2">
      <c r="A680" s="6">
        <v>675</v>
      </c>
      <c r="B680" s="6">
        <v>135</v>
      </c>
      <c r="C680" s="15">
        <f t="shared" si="40"/>
        <v>0</v>
      </c>
      <c r="D680" s="15">
        <f t="shared" si="41"/>
        <v>457</v>
      </c>
      <c r="E680" s="7">
        <v>50</v>
      </c>
      <c r="F680" s="16">
        <f t="shared" si="42"/>
        <v>77.703703703703709</v>
      </c>
      <c r="G680" s="16">
        <f t="shared" si="43"/>
        <v>77.703703703703709</v>
      </c>
    </row>
    <row r="681" spans="1:7" x14ac:dyDescent="0.2">
      <c r="A681" s="6">
        <v>676</v>
      </c>
      <c r="B681" s="6">
        <v>136</v>
      </c>
      <c r="C681" s="15">
        <f t="shared" si="40"/>
        <v>0</v>
      </c>
      <c r="D681" s="15">
        <f t="shared" si="41"/>
        <v>457</v>
      </c>
      <c r="E681" s="7">
        <v>50</v>
      </c>
      <c r="F681" s="16">
        <f t="shared" si="42"/>
        <v>77.662721893491124</v>
      </c>
      <c r="G681" s="16">
        <f t="shared" si="43"/>
        <v>77.662721893491124</v>
      </c>
    </row>
    <row r="682" spans="1:7" x14ac:dyDescent="0.2">
      <c r="A682" s="6">
        <v>677</v>
      </c>
      <c r="B682" s="6">
        <v>137</v>
      </c>
      <c r="C682" s="15">
        <f t="shared" si="40"/>
        <v>0</v>
      </c>
      <c r="D682" s="15">
        <f t="shared" si="41"/>
        <v>457</v>
      </c>
      <c r="E682" s="7">
        <v>50</v>
      </c>
      <c r="F682" s="16">
        <f t="shared" si="42"/>
        <v>77.621861152141804</v>
      </c>
      <c r="G682" s="16">
        <f t="shared" si="43"/>
        <v>77.621861152141804</v>
      </c>
    </row>
    <row r="683" spans="1:7" x14ac:dyDescent="0.2">
      <c r="A683" s="6">
        <v>678</v>
      </c>
      <c r="B683" s="6">
        <v>138</v>
      </c>
      <c r="C683" s="15">
        <f t="shared" si="40"/>
        <v>0</v>
      </c>
      <c r="D683" s="15">
        <f t="shared" si="41"/>
        <v>457</v>
      </c>
      <c r="E683" s="7">
        <v>50</v>
      </c>
      <c r="F683" s="16">
        <f t="shared" si="42"/>
        <v>77.581120943952797</v>
      </c>
      <c r="G683" s="16">
        <f t="shared" si="43"/>
        <v>77.581120943952797</v>
      </c>
    </row>
    <row r="684" spans="1:7" x14ac:dyDescent="0.2">
      <c r="A684" s="6">
        <v>679</v>
      </c>
      <c r="B684" s="6">
        <v>139</v>
      </c>
      <c r="C684" s="15">
        <f t="shared" si="40"/>
        <v>0</v>
      </c>
      <c r="D684" s="15">
        <f t="shared" si="41"/>
        <v>457</v>
      </c>
      <c r="E684" s="7">
        <v>50</v>
      </c>
      <c r="F684" s="16">
        <f t="shared" si="42"/>
        <v>77.540500736377027</v>
      </c>
      <c r="G684" s="16">
        <f t="shared" si="43"/>
        <v>77.540500736377027</v>
      </c>
    </row>
    <row r="685" spans="1:7" x14ac:dyDescent="0.2">
      <c r="A685" s="6">
        <v>680</v>
      </c>
      <c r="B685" s="6">
        <v>140</v>
      </c>
      <c r="C685" s="15">
        <f t="shared" si="40"/>
        <v>0</v>
      </c>
      <c r="D685" s="15">
        <f t="shared" si="41"/>
        <v>457</v>
      </c>
      <c r="E685" s="7">
        <v>50</v>
      </c>
      <c r="F685" s="16">
        <f t="shared" si="42"/>
        <v>77.5</v>
      </c>
      <c r="G685" s="16">
        <f t="shared" si="43"/>
        <v>77.5</v>
      </c>
    </row>
    <row r="686" spans="1:7" x14ac:dyDescent="0.2">
      <c r="A686" s="6">
        <v>681</v>
      </c>
      <c r="B686" s="6">
        <v>141</v>
      </c>
      <c r="C686" s="15">
        <f t="shared" si="40"/>
        <v>0</v>
      </c>
      <c r="D686" s="15">
        <f t="shared" si="41"/>
        <v>457</v>
      </c>
      <c r="E686" s="7">
        <v>50</v>
      </c>
      <c r="F686" s="16">
        <f t="shared" si="42"/>
        <v>77.459618208516886</v>
      </c>
      <c r="G686" s="16">
        <f t="shared" si="43"/>
        <v>77.459618208516886</v>
      </c>
    </row>
    <row r="687" spans="1:7" x14ac:dyDescent="0.2">
      <c r="A687" s="6">
        <v>682</v>
      </c>
      <c r="B687" s="6">
        <v>142</v>
      </c>
      <c r="C687" s="15">
        <f t="shared" si="40"/>
        <v>0</v>
      </c>
      <c r="D687" s="15">
        <f t="shared" si="41"/>
        <v>457</v>
      </c>
      <c r="E687" s="7">
        <v>50</v>
      </c>
      <c r="F687" s="16">
        <f t="shared" si="42"/>
        <v>77.41935483870968</v>
      </c>
      <c r="G687" s="16">
        <f t="shared" si="43"/>
        <v>77.41935483870968</v>
      </c>
    </row>
    <row r="688" spans="1:7" x14ac:dyDescent="0.2">
      <c r="A688" s="6">
        <v>683</v>
      </c>
      <c r="B688" s="6">
        <v>143</v>
      </c>
      <c r="C688" s="15">
        <f t="shared" si="40"/>
        <v>0</v>
      </c>
      <c r="D688" s="15">
        <f t="shared" si="41"/>
        <v>457</v>
      </c>
      <c r="E688" s="7">
        <v>50</v>
      </c>
      <c r="F688" s="16">
        <f t="shared" si="42"/>
        <v>77.379209370424604</v>
      </c>
      <c r="G688" s="16">
        <f t="shared" si="43"/>
        <v>77.379209370424604</v>
      </c>
    </row>
    <row r="689" spans="1:7" x14ac:dyDescent="0.2">
      <c r="A689" s="6">
        <v>684</v>
      </c>
      <c r="B689" s="6">
        <v>144</v>
      </c>
      <c r="C689" s="15">
        <f t="shared" si="40"/>
        <v>0</v>
      </c>
      <c r="D689" s="15">
        <f t="shared" si="41"/>
        <v>457</v>
      </c>
      <c r="E689" s="7">
        <v>50</v>
      </c>
      <c r="F689" s="16">
        <f t="shared" si="42"/>
        <v>77.339181286549703</v>
      </c>
      <c r="G689" s="16">
        <f t="shared" si="43"/>
        <v>77.339181286549703</v>
      </c>
    </row>
    <row r="690" spans="1:7" x14ac:dyDescent="0.2">
      <c r="A690" s="6">
        <v>685</v>
      </c>
      <c r="B690" s="6">
        <v>145</v>
      </c>
      <c r="C690" s="15">
        <f t="shared" si="40"/>
        <v>0</v>
      </c>
      <c r="D690" s="15">
        <f t="shared" si="41"/>
        <v>457</v>
      </c>
      <c r="E690" s="7">
        <v>50</v>
      </c>
      <c r="F690" s="16">
        <f t="shared" si="42"/>
        <v>77.299270072992698</v>
      </c>
      <c r="G690" s="16">
        <f t="shared" si="43"/>
        <v>77.299270072992698</v>
      </c>
    </row>
    <row r="691" spans="1:7" x14ac:dyDescent="0.2">
      <c r="A691" s="6">
        <v>686</v>
      </c>
      <c r="B691" s="6">
        <v>146</v>
      </c>
      <c r="C691" s="15">
        <f t="shared" si="40"/>
        <v>0</v>
      </c>
      <c r="D691" s="15">
        <f t="shared" si="41"/>
        <v>457</v>
      </c>
      <c r="E691" s="7">
        <v>50</v>
      </c>
      <c r="F691" s="16">
        <f t="shared" si="42"/>
        <v>77.259475218658892</v>
      </c>
      <c r="G691" s="16">
        <f t="shared" si="43"/>
        <v>77.259475218658892</v>
      </c>
    </row>
    <row r="692" spans="1:7" x14ac:dyDescent="0.2">
      <c r="A692" s="6">
        <v>687</v>
      </c>
      <c r="B692" s="6">
        <v>147</v>
      </c>
      <c r="C692" s="15">
        <f t="shared" si="40"/>
        <v>0</v>
      </c>
      <c r="D692" s="15">
        <f t="shared" si="41"/>
        <v>457</v>
      </c>
      <c r="E692" s="7">
        <v>50</v>
      </c>
      <c r="F692" s="16">
        <f t="shared" si="42"/>
        <v>77.219796215429398</v>
      </c>
      <c r="G692" s="16">
        <f t="shared" si="43"/>
        <v>77.219796215429398</v>
      </c>
    </row>
    <row r="693" spans="1:7" x14ac:dyDescent="0.2">
      <c r="A693" s="6">
        <v>688</v>
      </c>
      <c r="B693" s="6">
        <v>148</v>
      </c>
      <c r="C693" s="15">
        <f t="shared" si="40"/>
        <v>0</v>
      </c>
      <c r="D693" s="15">
        <f t="shared" si="41"/>
        <v>457</v>
      </c>
      <c r="E693" s="7">
        <v>50</v>
      </c>
      <c r="F693" s="16">
        <f t="shared" si="42"/>
        <v>77.180232558139537</v>
      </c>
      <c r="G693" s="16">
        <f t="shared" si="43"/>
        <v>77.180232558139537</v>
      </c>
    </row>
    <row r="694" spans="1:7" x14ac:dyDescent="0.2">
      <c r="A694" s="6">
        <v>689</v>
      </c>
      <c r="B694" s="6">
        <v>149</v>
      </c>
      <c r="C694" s="15">
        <f t="shared" si="40"/>
        <v>0</v>
      </c>
      <c r="D694" s="15">
        <f t="shared" si="41"/>
        <v>457</v>
      </c>
      <c r="E694" s="7">
        <v>50</v>
      </c>
      <c r="F694" s="16">
        <f t="shared" si="42"/>
        <v>77.140783744557325</v>
      </c>
      <c r="G694" s="16">
        <f t="shared" si="43"/>
        <v>77.140783744557325</v>
      </c>
    </row>
    <row r="695" spans="1:7" x14ac:dyDescent="0.2">
      <c r="A695" s="6">
        <v>690</v>
      </c>
      <c r="B695" s="6">
        <v>150</v>
      </c>
      <c r="C695" s="15">
        <f t="shared" si="40"/>
        <v>0</v>
      </c>
      <c r="D695" s="15">
        <f t="shared" si="41"/>
        <v>457</v>
      </c>
      <c r="E695" s="7">
        <v>50</v>
      </c>
      <c r="F695" s="16">
        <f t="shared" si="42"/>
        <v>77.101449275362313</v>
      </c>
      <c r="G695" s="16">
        <f t="shared" si="43"/>
        <v>77.101449275362313</v>
      </c>
    </row>
    <row r="696" spans="1:7" x14ac:dyDescent="0.2">
      <c r="A696" s="6">
        <v>691</v>
      </c>
      <c r="B696" s="6">
        <v>151</v>
      </c>
      <c r="C696" s="15">
        <f t="shared" si="40"/>
        <v>0</v>
      </c>
      <c r="D696" s="15">
        <f t="shared" si="41"/>
        <v>457</v>
      </c>
      <c r="E696" s="7">
        <v>50</v>
      </c>
      <c r="F696" s="16">
        <f t="shared" si="42"/>
        <v>77.062228654124453</v>
      </c>
      <c r="G696" s="16">
        <f t="shared" si="43"/>
        <v>77.062228654124453</v>
      </c>
    </row>
    <row r="697" spans="1:7" x14ac:dyDescent="0.2">
      <c r="A697" s="6">
        <v>692</v>
      </c>
      <c r="B697" s="6">
        <v>152</v>
      </c>
      <c r="C697" s="15">
        <f t="shared" si="40"/>
        <v>0</v>
      </c>
      <c r="D697" s="15">
        <f t="shared" si="41"/>
        <v>457</v>
      </c>
      <c r="E697" s="7">
        <v>50</v>
      </c>
      <c r="F697" s="16">
        <f t="shared" si="42"/>
        <v>77.02312138728324</v>
      </c>
      <c r="G697" s="16">
        <f t="shared" si="43"/>
        <v>77.02312138728324</v>
      </c>
    </row>
    <row r="698" spans="1:7" x14ac:dyDescent="0.2">
      <c r="A698" s="6">
        <v>693</v>
      </c>
      <c r="B698" s="6">
        <v>153</v>
      </c>
      <c r="C698" s="15">
        <f t="shared" si="40"/>
        <v>0</v>
      </c>
      <c r="D698" s="15">
        <f t="shared" si="41"/>
        <v>457</v>
      </c>
      <c r="E698" s="7">
        <v>50</v>
      </c>
      <c r="F698" s="16">
        <f t="shared" si="42"/>
        <v>76.984126984126988</v>
      </c>
      <c r="G698" s="16">
        <f t="shared" si="43"/>
        <v>76.984126984126988</v>
      </c>
    </row>
    <row r="699" spans="1:7" x14ac:dyDescent="0.2">
      <c r="A699" s="6">
        <v>694</v>
      </c>
      <c r="B699" s="6">
        <v>154</v>
      </c>
      <c r="C699" s="15">
        <f t="shared" si="40"/>
        <v>0</v>
      </c>
      <c r="D699" s="15">
        <f t="shared" si="41"/>
        <v>457</v>
      </c>
      <c r="E699" s="7">
        <v>50</v>
      </c>
      <c r="F699" s="16">
        <f t="shared" si="42"/>
        <v>76.945244956772328</v>
      </c>
      <c r="G699" s="16">
        <f t="shared" si="43"/>
        <v>76.945244956772328</v>
      </c>
    </row>
    <row r="700" spans="1:7" x14ac:dyDescent="0.2">
      <c r="A700" s="6">
        <v>695</v>
      </c>
      <c r="B700" s="6">
        <v>155</v>
      </c>
      <c r="C700" s="15">
        <f t="shared" si="40"/>
        <v>0</v>
      </c>
      <c r="D700" s="15">
        <f t="shared" si="41"/>
        <v>457</v>
      </c>
      <c r="E700" s="7">
        <v>50</v>
      </c>
      <c r="F700" s="16">
        <f t="shared" si="42"/>
        <v>76.906474820143885</v>
      </c>
      <c r="G700" s="16">
        <f t="shared" si="43"/>
        <v>76.906474820143885</v>
      </c>
    </row>
    <row r="701" spans="1:7" x14ac:dyDescent="0.2">
      <c r="A701" s="6">
        <v>696</v>
      </c>
      <c r="B701" s="6">
        <v>156</v>
      </c>
      <c r="C701" s="15">
        <f t="shared" si="40"/>
        <v>0</v>
      </c>
      <c r="D701" s="15">
        <f t="shared" si="41"/>
        <v>457</v>
      </c>
      <c r="E701" s="7">
        <v>50</v>
      </c>
      <c r="F701" s="16">
        <f t="shared" si="42"/>
        <v>76.867816091954026</v>
      </c>
      <c r="G701" s="16">
        <f t="shared" si="43"/>
        <v>76.867816091954026</v>
      </c>
    </row>
    <row r="702" spans="1:7" x14ac:dyDescent="0.2">
      <c r="A702" s="6">
        <v>697</v>
      </c>
      <c r="B702" s="6">
        <v>157</v>
      </c>
      <c r="C702" s="15">
        <f t="shared" si="40"/>
        <v>0</v>
      </c>
      <c r="D702" s="15">
        <f t="shared" si="41"/>
        <v>457</v>
      </c>
      <c r="E702" s="7">
        <v>50</v>
      </c>
      <c r="F702" s="16">
        <f t="shared" si="42"/>
        <v>76.829268292682926</v>
      </c>
      <c r="G702" s="16">
        <f t="shared" si="43"/>
        <v>76.829268292682926</v>
      </c>
    </row>
    <row r="703" spans="1:7" x14ac:dyDescent="0.2">
      <c r="A703" s="6">
        <v>698</v>
      </c>
      <c r="B703" s="6">
        <v>158</v>
      </c>
      <c r="C703" s="15">
        <f t="shared" si="40"/>
        <v>0</v>
      </c>
      <c r="D703" s="15">
        <f t="shared" si="41"/>
        <v>457</v>
      </c>
      <c r="E703" s="7">
        <v>50</v>
      </c>
      <c r="F703" s="16">
        <f t="shared" si="42"/>
        <v>76.790830945558739</v>
      </c>
      <c r="G703" s="16">
        <f t="shared" si="43"/>
        <v>76.790830945558739</v>
      </c>
    </row>
    <row r="704" spans="1:7" x14ac:dyDescent="0.2">
      <c r="A704" s="6">
        <v>699</v>
      </c>
      <c r="B704" s="6">
        <v>159</v>
      </c>
      <c r="C704" s="15">
        <f t="shared" si="40"/>
        <v>0</v>
      </c>
      <c r="D704" s="15">
        <f t="shared" si="41"/>
        <v>457</v>
      </c>
      <c r="E704" s="7">
        <v>50</v>
      </c>
      <c r="F704" s="16">
        <f t="shared" si="42"/>
        <v>76.752503576537904</v>
      </c>
      <c r="G704" s="16">
        <f t="shared" si="43"/>
        <v>76.752503576537904</v>
      </c>
    </row>
    <row r="705" spans="1:7" x14ac:dyDescent="0.2">
      <c r="A705" s="6">
        <v>700</v>
      </c>
      <c r="B705" s="6">
        <v>160</v>
      </c>
      <c r="C705" s="15">
        <f t="shared" si="40"/>
        <v>0</v>
      </c>
      <c r="D705" s="15">
        <f t="shared" si="41"/>
        <v>457</v>
      </c>
      <c r="E705" s="7">
        <v>50</v>
      </c>
      <c r="F705" s="16">
        <f t="shared" si="42"/>
        <v>76.714285714285708</v>
      </c>
      <c r="G705" s="16">
        <f t="shared" si="43"/>
        <v>76.714285714285708</v>
      </c>
    </row>
    <row r="706" spans="1:7" x14ac:dyDescent="0.2">
      <c r="A706" s="6">
        <v>701</v>
      </c>
      <c r="B706" s="6">
        <v>161</v>
      </c>
      <c r="C706" s="15">
        <f t="shared" si="40"/>
        <v>0</v>
      </c>
      <c r="D706" s="15">
        <f t="shared" si="41"/>
        <v>457</v>
      </c>
      <c r="E706" s="7">
        <v>50</v>
      </c>
      <c r="F706" s="16">
        <f t="shared" si="42"/>
        <v>76.676176890156924</v>
      </c>
      <c r="G706" s="16">
        <f t="shared" si="43"/>
        <v>76.676176890156924</v>
      </c>
    </row>
    <row r="707" spans="1:7" x14ac:dyDescent="0.2">
      <c r="A707" s="6">
        <v>702</v>
      </c>
      <c r="B707" s="6">
        <v>162</v>
      </c>
      <c r="C707" s="15">
        <f t="shared" si="40"/>
        <v>0</v>
      </c>
      <c r="D707" s="15">
        <f t="shared" si="41"/>
        <v>457</v>
      </c>
      <c r="E707" s="7">
        <v>50</v>
      </c>
      <c r="F707" s="16">
        <f t="shared" si="42"/>
        <v>76.638176638176631</v>
      </c>
      <c r="G707" s="16">
        <f t="shared" si="43"/>
        <v>76.638176638176631</v>
      </c>
    </row>
    <row r="708" spans="1:7" x14ac:dyDescent="0.2">
      <c r="A708" s="6">
        <v>703</v>
      </c>
      <c r="B708" s="6">
        <v>163</v>
      </c>
      <c r="C708" s="15">
        <f t="shared" si="40"/>
        <v>0</v>
      </c>
      <c r="D708" s="15">
        <f t="shared" si="41"/>
        <v>457</v>
      </c>
      <c r="E708" s="7">
        <v>50</v>
      </c>
      <c r="F708" s="16">
        <f t="shared" si="42"/>
        <v>76.600284495021342</v>
      </c>
      <c r="G708" s="16">
        <f t="shared" si="43"/>
        <v>76.600284495021342</v>
      </c>
    </row>
    <row r="709" spans="1:7" x14ac:dyDescent="0.2">
      <c r="A709" s="6">
        <v>704</v>
      </c>
      <c r="B709" s="6">
        <v>164</v>
      </c>
      <c r="C709" s="15">
        <f t="shared" si="40"/>
        <v>0</v>
      </c>
      <c r="D709" s="15">
        <f t="shared" si="41"/>
        <v>457</v>
      </c>
      <c r="E709" s="7">
        <v>50</v>
      </c>
      <c r="F709" s="16">
        <f t="shared" si="42"/>
        <v>76.5625</v>
      </c>
      <c r="G709" s="16">
        <f t="shared" si="43"/>
        <v>76.5625</v>
      </c>
    </row>
    <row r="710" spans="1:7" x14ac:dyDescent="0.2">
      <c r="A710" s="6">
        <v>705</v>
      </c>
      <c r="B710" s="6">
        <v>165</v>
      </c>
      <c r="C710" s="15">
        <f t="shared" ref="C710:C773" si="44">IF(E710=E711,0,B710*E710/100)</f>
        <v>0</v>
      </c>
      <c r="D710" s="15">
        <f t="shared" ref="D710:D773" si="45">D709+C710</f>
        <v>457</v>
      </c>
      <c r="E710" s="7">
        <v>50</v>
      </c>
      <c r="F710" s="16">
        <f t="shared" ref="F710:F773" si="46">IF(C710=0,(D709*$F$5+(B710*$F$5*E710/100))/A710,D710*$F$5/A710)</f>
        <v>76.524822695035468</v>
      </c>
      <c r="G710" s="16">
        <f t="shared" ref="G710:G773" si="47">IF(C710=0,(D709*$G$5+(B710*$G$5*E710/100))/A710,D710*$G$5/A710)</f>
        <v>76.524822695035468</v>
      </c>
    </row>
    <row r="711" spans="1:7" x14ac:dyDescent="0.2">
      <c r="A711" s="6">
        <v>706</v>
      </c>
      <c r="B711" s="6">
        <v>166</v>
      </c>
      <c r="C711" s="15">
        <f t="shared" si="44"/>
        <v>0</v>
      </c>
      <c r="D711" s="15">
        <f t="shared" si="45"/>
        <v>457</v>
      </c>
      <c r="E711" s="7">
        <v>50</v>
      </c>
      <c r="F711" s="16">
        <f t="shared" si="46"/>
        <v>76.487252124645892</v>
      </c>
      <c r="G711" s="16">
        <f t="shared" si="47"/>
        <v>76.487252124645892</v>
      </c>
    </row>
    <row r="712" spans="1:7" x14ac:dyDescent="0.2">
      <c r="A712" s="6">
        <v>707</v>
      </c>
      <c r="B712" s="6">
        <v>167</v>
      </c>
      <c r="C712" s="15">
        <f t="shared" si="44"/>
        <v>0</v>
      </c>
      <c r="D712" s="15">
        <f t="shared" si="45"/>
        <v>457</v>
      </c>
      <c r="E712" s="7">
        <v>50</v>
      </c>
      <c r="F712" s="16">
        <f t="shared" si="46"/>
        <v>76.449787835926443</v>
      </c>
      <c r="G712" s="16">
        <f t="shared" si="47"/>
        <v>76.449787835926443</v>
      </c>
    </row>
    <row r="713" spans="1:7" x14ac:dyDescent="0.2">
      <c r="A713" s="6">
        <v>708</v>
      </c>
      <c r="B713" s="6">
        <v>168</v>
      </c>
      <c r="C713" s="15">
        <f t="shared" si="44"/>
        <v>0</v>
      </c>
      <c r="D713" s="15">
        <f t="shared" si="45"/>
        <v>457</v>
      </c>
      <c r="E713" s="7">
        <v>50</v>
      </c>
      <c r="F713" s="16">
        <f t="shared" si="46"/>
        <v>76.412429378531073</v>
      </c>
      <c r="G713" s="16">
        <f t="shared" si="47"/>
        <v>76.412429378531073</v>
      </c>
    </row>
    <row r="714" spans="1:7" x14ac:dyDescent="0.2">
      <c r="A714" s="6">
        <v>709</v>
      </c>
      <c r="B714" s="6">
        <v>169</v>
      </c>
      <c r="C714" s="15">
        <f t="shared" si="44"/>
        <v>0</v>
      </c>
      <c r="D714" s="15">
        <f t="shared" si="45"/>
        <v>457</v>
      </c>
      <c r="E714" s="7">
        <v>50</v>
      </c>
      <c r="F714" s="16">
        <f t="shared" si="46"/>
        <v>76.375176304654445</v>
      </c>
      <c r="G714" s="16">
        <f t="shared" si="47"/>
        <v>76.375176304654445</v>
      </c>
    </row>
    <row r="715" spans="1:7" x14ac:dyDescent="0.2">
      <c r="A715" s="6">
        <v>710</v>
      </c>
      <c r="B715" s="6">
        <v>170</v>
      </c>
      <c r="C715" s="15">
        <f t="shared" si="44"/>
        <v>0</v>
      </c>
      <c r="D715" s="15">
        <f t="shared" si="45"/>
        <v>457</v>
      </c>
      <c r="E715" s="7">
        <v>50</v>
      </c>
      <c r="F715" s="16">
        <f t="shared" si="46"/>
        <v>76.338028169014081</v>
      </c>
      <c r="G715" s="16">
        <f t="shared" si="47"/>
        <v>76.338028169014081</v>
      </c>
    </row>
    <row r="716" spans="1:7" x14ac:dyDescent="0.2">
      <c r="A716" s="6">
        <v>711</v>
      </c>
      <c r="B716" s="6">
        <v>171</v>
      </c>
      <c r="C716" s="15">
        <f t="shared" si="44"/>
        <v>0</v>
      </c>
      <c r="D716" s="15">
        <f t="shared" si="45"/>
        <v>457</v>
      </c>
      <c r="E716" s="7">
        <v>50</v>
      </c>
      <c r="F716" s="16">
        <f t="shared" si="46"/>
        <v>76.300984528832629</v>
      </c>
      <c r="G716" s="16">
        <f t="shared" si="47"/>
        <v>76.300984528832629</v>
      </c>
    </row>
    <row r="717" spans="1:7" x14ac:dyDescent="0.2">
      <c r="A717" s="6">
        <v>712</v>
      </c>
      <c r="B717" s="6">
        <v>172</v>
      </c>
      <c r="C717" s="15">
        <f t="shared" si="44"/>
        <v>0</v>
      </c>
      <c r="D717" s="15">
        <f t="shared" si="45"/>
        <v>457</v>
      </c>
      <c r="E717" s="7">
        <v>50</v>
      </c>
      <c r="F717" s="16">
        <f t="shared" si="46"/>
        <v>76.264044943820224</v>
      </c>
      <c r="G717" s="16">
        <f t="shared" si="47"/>
        <v>76.264044943820224</v>
      </c>
    </row>
    <row r="718" spans="1:7" x14ac:dyDescent="0.2">
      <c r="A718" s="6">
        <v>713</v>
      </c>
      <c r="B718" s="6">
        <v>173</v>
      </c>
      <c r="C718" s="15">
        <f t="shared" si="44"/>
        <v>0</v>
      </c>
      <c r="D718" s="15">
        <f t="shared" si="45"/>
        <v>457</v>
      </c>
      <c r="E718" s="7">
        <v>50</v>
      </c>
      <c r="F718" s="16">
        <f t="shared" si="46"/>
        <v>76.227208976157087</v>
      </c>
      <c r="G718" s="16">
        <f t="shared" si="47"/>
        <v>76.227208976157087</v>
      </c>
    </row>
    <row r="719" spans="1:7" x14ac:dyDescent="0.2">
      <c r="A719" s="6">
        <v>714</v>
      </c>
      <c r="B719" s="6">
        <v>174</v>
      </c>
      <c r="C719" s="15">
        <f t="shared" si="44"/>
        <v>0</v>
      </c>
      <c r="D719" s="15">
        <f t="shared" si="45"/>
        <v>457</v>
      </c>
      <c r="E719" s="7">
        <v>50</v>
      </c>
      <c r="F719" s="16">
        <f t="shared" si="46"/>
        <v>76.19047619047619</v>
      </c>
      <c r="G719" s="16">
        <f t="shared" si="47"/>
        <v>76.19047619047619</v>
      </c>
    </row>
    <row r="720" spans="1:7" x14ac:dyDescent="0.2">
      <c r="A720" s="6">
        <v>715</v>
      </c>
      <c r="B720" s="6">
        <v>175</v>
      </c>
      <c r="C720" s="15">
        <f t="shared" si="44"/>
        <v>0</v>
      </c>
      <c r="D720" s="15">
        <f t="shared" si="45"/>
        <v>457</v>
      </c>
      <c r="E720" s="7">
        <v>50</v>
      </c>
      <c r="F720" s="16">
        <f t="shared" si="46"/>
        <v>76.15384615384616</v>
      </c>
      <c r="G720" s="16">
        <f t="shared" si="47"/>
        <v>76.15384615384616</v>
      </c>
    </row>
    <row r="721" spans="1:7" x14ac:dyDescent="0.2">
      <c r="A721" s="6">
        <v>716</v>
      </c>
      <c r="B721" s="6">
        <v>176</v>
      </c>
      <c r="C721" s="15">
        <f t="shared" si="44"/>
        <v>0</v>
      </c>
      <c r="D721" s="15">
        <f t="shared" si="45"/>
        <v>457</v>
      </c>
      <c r="E721" s="7">
        <v>50</v>
      </c>
      <c r="F721" s="16">
        <f t="shared" si="46"/>
        <v>76.117318435754186</v>
      </c>
      <c r="G721" s="16">
        <f t="shared" si="47"/>
        <v>76.117318435754186</v>
      </c>
    </row>
    <row r="722" spans="1:7" x14ac:dyDescent="0.2">
      <c r="A722" s="6">
        <v>717</v>
      </c>
      <c r="B722" s="6">
        <v>177</v>
      </c>
      <c r="C722" s="15">
        <f t="shared" si="44"/>
        <v>0</v>
      </c>
      <c r="D722" s="15">
        <f t="shared" si="45"/>
        <v>457</v>
      </c>
      <c r="E722" s="7">
        <v>50</v>
      </c>
      <c r="F722" s="16">
        <f t="shared" si="46"/>
        <v>76.080892608089258</v>
      </c>
      <c r="G722" s="16">
        <f t="shared" si="47"/>
        <v>76.080892608089258</v>
      </c>
    </row>
    <row r="723" spans="1:7" x14ac:dyDescent="0.2">
      <c r="A723" s="6">
        <v>718</v>
      </c>
      <c r="B723" s="6">
        <v>178</v>
      </c>
      <c r="C723" s="15">
        <f t="shared" si="44"/>
        <v>0</v>
      </c>
      <c r="D723" s="15">
        <f t="shared" si="45"/>
        <v>457</v>
      </c>
      <c r="E723" s="7">
        <v>50</v>
      </c>
      <c r="F723" s="16">
        <f t="shared" si="46"/>
        <v>76.044568245125348</v>
      </c>
      <c r="G723" s="16">
        <f t="shared" si="47"/>
        <v>76.044568245125348</v>
      </c>
    </row>
    <row r="724" spans="1:7" x14ac:dyDescent="0.2">
      <c r="A724" s="6">
        <v>719</v>
      </c>
      <c r="B724" s="6">
        <v>179</v>
      </c>
      <c r="C724" s="15">
        <f t="shared" si="44"/>
        <v>0</v>
      </c>
      <c r="D724" s="15">
        <f t="shared" si="45"/>
        <v>457</v>
      </c>
      <c r="E724" s="7">
        <v>50</v>
      </c>
      <c r="F724" s="16">
        <f t="shared" si="46"/>
        <v>76.008344923504865</v>
      </c>
      <c r="G724" s="16">
        <f t="shared" si="47"/>
        <v>76.008344923504865</v>
      </c>
    </row>
    <row r="725" spans="1:7" x14ac:dyDescent="0.2">
      <c r="A725" s="6">
        <v>720</v>
      </c>
      <c r="B725" s="6">
        <v>180</v>
      </c>
      <c r="C725" s="15">
        <f t="shared" si="44"/>
        <v>0</v>
      </c>
      <c r="D725" s="15">
        <f t="shared" si="45"/>
        <v>457</v>
      </c>
      <c r="E725" s="7">
        <v>50</v>
      </c>
      <c r="F725" s="16">
        <f t="shared" si="46"/>
        <v>75.972222222222229</v>
      </c>
      <c r="G725" s="16">
        <f t="shared" si="47"/>
        <v>75.972222222222229</v>
      </c>
    </row>
    <row r="726" spans="1:7" x14ac:dyDescent="0.2">
      <c r="A726" s="6">
        <v>721</v>
      </c>
      <c r="B726" s="6">
        <v>181</v>
      </c>
      <c r="C726" s="15">
        <f t="shared" si="44"/>
        <v>0</v>
      </c>
      <c r="D726" s="15">
        <f t="shared" si="45"/>
        <v>457</v>
      </c>
      <c r="E726" s="7">
        <v>50</v>
      </c>
      <c r="F726" s="16">
        <f t="shared" si="46"/>
        <v>75.936199722607483</v>
      </c>
      <c r="G726" s="16">
        <f t="shared" si="47"/>
        <v>75.936199722607483</v>
      </c>
    </row>
    <row r="727" spans="1:7" x14ac:dyDescent="0.2">
      <c r="A727" s="6">
        <v>722</v>
      </c>
      <c r="B727" s="6">
        <v>182</v>
      </c>
      <c r="C727" s="15">
        <f t="shared" si="44"/>
        <v>0</v>
      </c>
      <c r="D727" s="15">
        <f t="shared" si="45"/>
        <v>457</v>
      </c>
      <c r="E727" s="7">
        <v>50</v>
      </c>
      <c r="F727" s="16">
        <f t="shared" si="46"/>
        <v>75.900277008310255</v>
      </c>
      <c r="G727" s="16">
        <f t="shared" si="47"/>
        <v>75.900277008310255</v>
      </c>
    </row>
    <row r="728" spans="1:7" x14ac:dyDescent="0.2">
      <c r="A728" s="6">
        <v>723</v>
      </c>
      <c r="B728" s="6">
        <v>183</v>
      </c>
      <c r="C728" s="15">
        <f t="shared" si="44"/>
        <v>0</v>
      </c>
      <c r="D728" s="15">
        <f t="shared" si="45"/>
        <v>457</v>
      </c>
      <c r="E728" s="7">
        <v>50</v>
      </c>
      <c r="F728" s="16">
        <f t="shared" si="46"/>
        <v>75.864453665283534</v>
      </c>
      <c r="G728" s="16">
        <f t="shared" si="47"/>
        <v>75.864453665283534</v>
      </c>
    </row>
    <row r="729" spans="1:7" x14ac:dyDescent="0.2">
      <c r="A729" s="6">
        <v>724</v>
      </c>
      <c r="B729" s="6">
        <v>184</v>
      </c>
      <c r="C729" s="15">
        <f t="shared" si="44"/>
        <v>0</v>
      </c>
      <c r="D729" s="15">
        <f t="shared" si="45"/>
        <v>457</v>
      </c>
      <c r="E729" s="7">
        <v>50</v>
      </c>
      <c r="F729" s="16">
        <f t="shared" si="46"/>
        <v>75.828729281767963</v>
      </c>
      <c r="G729" s="16">
        <f t="shared" si="47"/>
        <v>75.828729281767963</v>
      </c>
    </row>
    <row r="730" spans="1:7" x14ac:dyDescent="0.2">
      <c r="A730" s="6">
        <v>725</v>
      </c>
      <c r="B730" s="6">
        <v>185</v>
      </c>
      <c r="C730" s="15">
        <f t="shared" si="44"/>
        <v>0</v>
      </c>
      <c r="D730" s="15">
        <f t="shared" si="45"/>
        <v>457</v>
      </c>
      <c r="E730" s="7">
        <v>50</v>
      </c>
      <c r="F730" s="16">
        <f t="shared" si="46"/>
        <v>75.793103448275858</v>
      </c>
      <c r="G730" s="16">
        <f t="shared" si="47"/>
        <v>75.793103448275858</v>
      </c>
    </row>
    <row r="731" spans="1:7" x14ac:dyDescent="0.2">
      <c r="A731" s="6">
        <v>726</v>
      </c>
      <c r="B731" s="6">
        <v>186</v>
      </c>
      <c r="C731" s="15">
        <f t="shared" si="44"/>
        <v>0</v>
      </c>
      <c r="D731" s="15">
        <f t="shared" si="45"/>
        <v>457</v>
      </c>
      <c r="E731" s="7">
        <v>50</v>
      </c>
      <c r="F731" s="16">
        <f t="shared" si="46"/>
        <v>75.757575757575751</v>
      </c>
      <c r="G731" s="16">
        <f t="shared" si="47"/>
        <v>75.757575757575751</v>
      </c>
    </row>
    <row r="732" spans="1:7" x14ac:dyDescent="0.2">
      <c r="A732" s="6">
        <v>727</v>
      </c>
      <c r="B732" s="6">
        <v>187</v>
      </c>
      <c r="C732" s="15">
        <f t="shared" si="44"/>
        <v>0</v>
      </c>
      <c r="D732" s="15">
        <f t="shared" si="45"/>
        <v>457</v>
      </c>
      <c r="E732" s="7">
        <v>50</v>
      </c>
      <c r="F732" s="16">
        <f t="shared" si="46"/>
        <v>75.722145804676757</v>
      </c>
      <c r="G732" s="16">
        <f t="shared" si="47"/>
        <v>75.722145804676757</v>
      </c>
    </row>
    <row r="733" spans="1:7" x14ac:dyDescent="0.2">
      <c r="A733" s="6">
        <v>728</v>
      </c>
      <c r="B733" s="6">
        <v>188</v>
      </c>
      <c r="C733" s="15">
        <f t="shared" si="44"/>
        <v>0</v>
      </c>
      <c r="D733" s="15">
        <f t="shared" si="45"/>
        <v>457</v>
      </c>
      <c r="E733" s="7">
        <v>50</v>
      </c>
      <c r="F733" s="16">
        <f t="shared" si="46"/>
        <v>75.686813186813183</v>
      </c>
      <c r="G733" s="16">
        <f t="shared" si="47"/>
        <v>75.686813186813183</v>
      </c>
    </row>
    <row r="734" spans="1:7" x14ac:dyDescent="0.2">
      <c r="A734" s="6">
        <v>729</v>
      </c>
      <c r="B734" s="6">
        <v>189</v>
      </c>
      <c r="C734" s="15">
        <f t="shared" si="44"/>
        <v>0</v>
      </c>
      <c r="D734" s="15">
        <f t="shared" si="45"/>
        <v>457</v>
      </c>
      <c r="E734" s="7">
        <v>50</v>
      </c>
      <c r="F734" s="16">
        <f t="shared" si="46"/>
        <v>75.651577503429351</v>
      </c>
      <c r="G734" s="16">
        <f t="shared" si="47"/>
        <v>75.651577503429351</v>
      </c>
    </row>
    <row r="735" spans="1:7" x14ac:dyDescent="0.2">
      <c r="A735" s="6">
        <v>730</v>
      </c>
      <c r="B735" s="6">
        <v>190</v>
      </c>
      <c r="C735" s="15">
        <f t="shared" si="44"/>
        <v>0</v>
      </c>
      <c r="D735" s="15">
        <f t="shared" si="45"/>
        <v>457</v>
      </c>
      <c r="E735" s="7">
        <v>50</v>
      </c>
      <c r="F735" s="16">
        <f t="shared" si="46"/>
        <v>75.61643835616438</v>
      </c>
      <c r="G735" s="16">
        <f t="shared" si="47"/>
        <v>75.61643835616438</v>
      </c>
    </row>
    <row r="736" spans="1:7" x14ac:dyDescent="0.2">
      <c r="A736" s="6">
        <v>731</v>
      </c>
      <c r="B736" s="6">
        <v>191</v>
      </c>
      <c r="C736" s="15">
        <f t="shared" si="44"/>
        <v>0</v>
      </c>
      <c r="D736" s="15">
        <f t="shared" si="45"/>
        <v>457</v>
      </c>
      <c r="E736" s="7">
        <v>50</v>
      </c>
      <c r="F736" s="16">
        <f t="shared" si="46"/>
        <v>75.581395348837205</v>
      </c>
      <c r="G736" s="16">
        <f t="shared" si="47"/>
        <v>75.581395348837205</v>
      </c>
    </row>
    <row r="737" spans="1:7" x14ac:dyDescent="0.2">
      <c r="A737" s="6">
        <v>732</v>
      </c>
      <c r="B737" s="6">
        <v>192</v>
      </c>
      <c r="C737" s="15">
        <f t="shared" si="44"/>
        <v>0</v>
      </c>
      <c r="D737" s="15">
        <f t="shared" si="45"/>
        <v>457</v>
      </c>
      <c r="E737" s="7">
        <v>50</v>
      </c>
      <c r="F737" s="16">
        <f t="shared" si="46"/>
        <v>75.546448087431699</v>
      </c>
      <c r="G737" s="16">
        <f t="shared" si="47"/>
        <v>75.546448087431699</v>
      </c>
    </row>
    <row r="738" spans="1:7" x14ac:dyDescent="0.2">
      <c r="A738" s="6">
        <v>733</v>
      </c>
      <c r="B738" s="6">
        <v>193</v>
      </c>
      <c r="C738" s="15">
        <f t="shared" si="44"/>
        <v>0</v>
      </c>
      <c r="D738" s="15">
        <f t="shared" si="45"/>
        <v>457</v>
      </c>
      <c r="E738" s="7">
        <v>50</v>
      </c>
      <c r="F738" s="16">
        <f t="shared" si="46"/>
        <v>75.511596180081852</v>
      </c>
      <c r="G738" s="16">
        <f t="shared" si="47"/>
        <v>75.511596180081852</v>
      </c>
    </row>
    <row r="739" spans="1:7" x14ac:dyDescent="0.2">
      <c r="A739" s="6">
        <v>734</v>
      </c>
      <c r="B739" s="6">
        <v>194</v>
      </c>
      <c r="C739" s="15">
        <f t="shared" si="44"/>
        <v>0</v>
      </c>
      <c r="D739" s="15">
        <f t="shared" si="45"/>
        <v>457</v>
      </c>
      <c r="E739" s="7">
        <v>50</v>
      </c>
      <c r="F739" s="16">
        <f t="shared" si="46"/>
        <v>75.47683923705722</v>
      </c>
      <c r="G739" s="16">
        <f t="shared" si="47"/>
        <v>75.47683923705722</v>
      </c>
    </row>
    <row r="740" spans="1:7" x14ac:dyDescent="0.2">
      <c r="A740" s="6">
        <v>735</v>
      </c>
      <c r="B740" s="6">
        <v>195</v>
      </c>
      <c r="C740" s="15">
        <f t="shared" si="44"/>
        <v>0</v>
      </c>
      <c r="D740" s="15">
        <f t="shared" si="45"/>
        <v>457</v>
      </c>
      <c r="E740" s="7">
        <v>50</v>
      </c>
      <c r="F740" s="16">
        <f t="shared" si="46"/>
        <v>75.442176870748298</v>
      </c>
      <c r="G740" s="16">
        <f t="shared" si="47"/>
        <v>75.442176870748298</v>
      </c>
    </row>
    <row r="741" spans="1:7" x14ac:dyDescent="0.2">
      <c r="A741" s="6">
        <v>736</v>
      </c>
      <c r="B741" s="6">
        <v>196</v>
      </c>
      <c r="C741" s="15">
        <f t="shared" si="44"/>
        <v>0</v>
      </c>
      <c r="D741" s="15">
        <f t="shared" si="45"/>
        <v>457</v>
      </c>
      <c r="E741" s="7">
        <v>50</v>
      </c>
      <c r="F741" s="16">
        <f t="shared" si="46"/>
        <v>75.407608695652172</v>
      </c>
      <c r="G741" s="16">
        <f t="shared" si="47"/>
        <v>75.407608695652172</v>
      </c>
    </row>
    <row r="742" spans="1:7" x14ac:dyDescent="0.2">
      <c r="A742" s="6">
        <v>737</v>
      </c>
      <c r="B742" s="6">
        <v>197</v>
      </c>
      <c r="C742" s="15">
        <f t="shared" si="44"/>
        <v>0</v>
      </c>
      <c r="D742" s="15">
        <f t="shared" si="45"/>
        <v>457</v>
      </c>
      <c r="E742" s="7">
        <v>50</v>
      </c>
      <c r="F742" s="16">
        <f t="shared" si="46"/>
        <v>75.373134328358205</v>
      </c>
      <c r="G742" s="16">
        <f t="shared" si="47"/>
        <v>75.373134328358205</v>
      </c>
    </row>
    <row r="743" spans="1:7" x14ac:dyDescent="0.2">
      <c r="A743" s="6">
        <v>738</v>
      </c>
      <c r="B743" s="6">
        <v>198</v>
      </c>
      <c r="C743" s="15">
        <f t="shared" si="44"/>
        <v>0</v>
      </c>
      <c r="D743" s="15">
        <f t="shared" si="45"/>
        <v>457</v>
      </c>
      <c r="E743" s="7">
        <v>50</v>
      </c>
      <c r="F743" s="16">
        <f t="shared" si="46"/>
        <v>75.33875338753387</v>
      </c>
      <c r="G743" s="16">
        <f t="shared" si="47"/>
        <v>75.33875338753387</v>
      </c>
    </row>
    <row r="744" spans="1:7" x14ac:dyDescent="0.2">
      <c r="A744" s="6">
        <v>739</v>
      </c>
      <c r="B744" s="6">
        <v>199</v>
      </c>
      <c r="C744" s="15">
        <f t="shared" si="44"/>
        <v>0</v>
      </c>
      <c r="D744" s="15">
        <f t="shared" si="45"/>
        <v>457</v>
      </c>
      <c r="E744" s="7">
        <v>50</v>
      </c>
      <c r="F744" s="16">
        <f t="shared" si="46"/>
        <v>75.304465493910683</v>
      </c>
      <c r="G744" s="16">
        <f t="shared" si="47"/>
        <v>75.304465493910683</v>
      </c>
    </row>
    <row r="745" spans="1:7" x14ac:dyDescent="0.2">
      <c r="A745" s="6">
        <v>740</v>
      </c>
      <c r="B745" s="6">
        <v>200</v>
      </c>
      <c r="C745" s="15">
        <f t="shared" si="44"/>
        <v>0</v>
      </c>
      <c r="D745" s="15">
        <f t="shared" si="45"/>
        <v>457</v>
      </c>
      <c r="E745" s="7">
        <v>50</v>
      </c>
      <c r="F745" s="16">
        <f t="shared" si="46"/>
        <v>75.270270270270274</v>
      </c>
      <c r="G745" s="16">
        <f t="shared" si="47"/>
        <v>75.270270270270274</v>
      </c>
    </row>
    <row r="746" spans="1:7" x14ac:dyDescent="0.2">
      <c r="A746" s="6">
        <v>741</v>
      </c>
      <c r="B746" s="6">
        <v>201</v>
      </c>
      <c r="C746" s="15">
        <f t="shared" si="44"/>
        <v>0</v>
      </c>
      <c r="D746" s="15">
        <f t="shared" si="45"/>
        <v>457</v>
      </c>
      <c r="E746" s="7">
        <v>50</v>
      </c>
      <c r="F746" s="16">
        <f t="shared" si="46"/>
        <v>75.236167341430502</v>
      </c>
      <c r="G746" s="16">
        <f t="shared" si="47"/>
        <v>75.236167341430502</v>
      </c>
    </row>
    <row r="747" spans="1:7" x14ac:dyDescent="0.2">
      <c r="A747" s="6">
        <v>742</v>
      </c>
      <c r="B747" s="6">
        <v>202</v>
      </c>
      <c r="C747" s="15">
        <f t="shared" si="44"/>
        <v>0</v>
      </c>
      <c r="D747" s="15">
        <f t="shared" si="45"/>
        <v>457</v>
      </c>
      <c r="E747" s="7">
        <v>50</v>
      </c>
      <c r="F747" s="16">
        <f t="shared" si="46"/>
        <v>75.202156334231802</v>
      </c>
      <c r="G747" s="16">
        <f t="shared" si="47"/>
        <v>75.202156334231802</v>
      </c>
    </row>
    <row r="748" spans="1:7" x14ac:dyDescent="0.2">
      <c r="A748" s="6">
        <v>743</v>
      </c>
      <c r="B748" s="6">
        <v>203</v>
      </c>
      <c r="C748" s="15">
        <f t="shared" si="44"/>
        <v>0</v>
      </c>
      <c r="D748" s="15">
        <f t="shared" si="45"/>
        <v>457</v>
      </c>
      <c r="E748" s="7">
        <v>50</v>
      </c>
      <c r="F748" s="16">
        <f t="shared" si="46"/>
        <v>75.168236877523555</v>
      </c>
      <c r="G748" s="16">
        <f t="shared" si="47"/>
        <v>75.168236877523555</v>
      </c>
    </row>
    <row r="749" spans="1:7" x14ac:dyDescent="0.2">
      <c r="A749" s="6">
        <v>744</v>
      </c>
      <c r="B749" s="6">
        <v>204</v>
      </c>
      <c r="C749" s="15">
        <f t="shared" si="44"/>
        <v>0</v>
      </c>
      <c r="D749" s="15">
        <f t="shared" si="45"/>
        <v>457</v>
      </c>
      <c r="E749" s="7">
        <v>50</v>
      </c>
      <c r="F749" s="16">
        <f t="shared" si="46"/>
        <v>75.134408602150543</v>
      </c>
      <c r="G749" s="16">
        <f t="shared" si="47"/>
        <v>75.134408602150543</v>
      </c>
    </row>
    <row r="750" spans="1:7" x14ac:dyDescent="0.2">
      <c r="A750" s="6">
        <v>745</v>
      </c>
      <c r="B750" s="6">
        <v>205</v>
      </c>
      <c r="C750" s="15">
        <f t="shared" si="44"/>
        <v>0</v>
      </c>
      <c r="D750" s="15">
        <f t="shared" si="45"/>
        <v>457</v>
      </c>
      <c r="E750" s="7">
        <v>50</v>
      </c>
      <c r="F750" s="16">
        <f t="shared" si="46"/>
        <v>75.100671140939596</v>
      </c>
      <c r="G750" s="16">
        <f t="shared" si="47"/>
        <v>75.100671140939596</v>
      </c>
    </row>
    <row r="751" spans="1:7" x14ac:dyDescent="0.2">
      <c r="A751" s="6">
        <v>746</v>
      </c>
      <c r="B751" s="6">
        <v>206</v>
      </c>
      <c r="C751" s="15">
        <f t="shared" si="44"/>
        <v>0</v>
      </c>
      <c r="D751" s="15">
        <f t="shared" si="45"/>
        <v>457</v>
      </c>
      <c r="E751" s="7">
        <v>50</v>
      </c>
      <c r="F751" s="16">
        <f t="shared" si="46"/>
        <v>75.067024128686327</v>
      </c>
      <c r="G751" s="16">
        <f t="shared" si="47"/>
        <v>75.067024128686327</v>
      </c>
    </row>
    <row r="752" spans="1:7" x14ac:dyDescent="0.2">
      <c r="A752" s="6">
        <v>747</v>
      </c>
      <c r="B752" s="6">
        <v>207</v>
      </c>
      <c r="C752" s="15">
        <f t="shared" si="44"/>
        <v>0</v>
      </c>
      <c r="D752" s="15">
        <f t="shared" si="45"/>
        <v>457</v>
      </c>
      <c r="E752" s="7">
        <v>50</v>
      </c>
      <c r="F752" s="16">
        <f t="shared" si="46"/>
        <v>75.033467202141907</v>
      </c>
      <c r="G752" s="16">
        <f t="shared" si="47"/>
        <v>75.033467202141907</v>
      </c>
    </row>
    <row r="753" spans="1:7" x14ac:dyDescent="0.2">
      <c r="A753" s="6">
        <v>748</v>
      </c>
      <c r="B753" s="6">
        <v>208</v>
      </c>
      <c r="C753" s="15">
        <f t="shared" si="44"/>
        <v>0</v>
      </c>
      <c r="D753" s="15">
        <f t="shared" si="45"/>
        <v>457</v>
      </c>
      <c r="E753" s="7">
        <v>50</v>
      </c>
      <c r="F753" s="16">
        <f t="shared" si="46"/>
        <v>75</v>
      </c>
      <c r="G753" s="16">
        <f t="shared" si="47"/>
        <v>75</v>
      </c>
    </row>
    <row r="754" spans="1:7" x14ac:dyDescent="0.2">
      <c r="A754" s="6">
        <v>749</v>
      </c>
      <c r="B754" s="6">
        <v>209</v>
      </c>
      <c r="C754" s="15">
        <f t="shared" si="44"/>
        <v>0</v>
      </c>
      <c r="D754" s="15">
        <f t="shared" si="45"/>
        <v>457</v>
      </c>
      <c r="E754" s="7">
        <v>50</v>
      </c>
      <c r="F754" s="16">
        <f t="shared" si="46"/>
        <v>74.966622162883851</v>
      </c>
      <c r="G754" s="16">
        <f t="shared" si="47"/>
        <v>74.966622162883851</v>
      </c>
    </row>
    <row r="755" spans="1:7" x14ac:dyDescent="0.2">
      <c r="A755" s="6">
        <v>750</v>
      </c>
      <c r="B755" s="6">
        <v>210</v>
      </c>
      <c r="C755" s="15">
        <f t="shared" si="44"/>
        <v>0</v>
      </c>
      <c r="D755" s="15">
        <f t="shared" si="45"/>
        <v>457</v>
      </c>
      <c r="E755" s="7">
        <v>50</v>
      </c>
      <c r="F755" s="16">
        <f t="shared" si="46"/>
        <v>74.933333333333337</v>
      </c>
      <c r="G755" s="16">
        <f t="shared" si="47"/>
        <v>74.933333333333337</v>
      </c>
    </row>
    <row r="756" spans="1:7" x14ac:dyDescent="0.2">
      <c r="A756" s="6">
        <v>751</v>
      </c>
      <c r="B756" s="6">
        <v>211</v>
      </c>
      <c r="C756" s="15">
        <f t="shared" si="44"/>
        <v>0</v>
      </c>
      <c r="D756" s="15">
        <f t="shared" si="45"/>
        <v>457</v>
      </c>
      <c r="E756" s="7">
        <v>50</v>
      </c>
      <c r="F756" s="16">
        <f t="shared" si="46"/>
        <v>74.900133155792275</v>
      </c>
      <c r="G756" s="16">
        <f t="shared" si="47"/>
        <v>74.900133155792275</v>
      </c>
    </row>
    <row r="757" spans="1:7" x14ac:dyDescent="0.2">
      <c r="A757" s="6">
        <v>752</v>
      </c>
      <c r="B757" s="6">
        <v>212</v>
      </c>
      <c r="C757" s="15">
        <f t="shared" si="44"/>
        <v>0</v>
      </c>
      <c r="D757" s="15">
        <f t="shared" si="45"/>
        <v>457</v>
      </c>
      <c r="E757" s="7">
        <v>50</v>
      </c>
      <c r="F757" s="16">
        <f t="shared" si="46"/>
        <v>74.86702127659575</v>
      </c>
      <c r="G757" s="16">
        <f t="shared" si="47"/>
        <v>74.86702127659575</v>
      </c>
    </row>
    <row r="758" spans="1:7" x14ac:dyDescent="0.2">
      <c r="A758" s="6">
        <v>753</v>
      </c>
      <c r="B758" s="6">
        <v>213</v>
      </c>
      <c r="C758" s="15">
        <f t="shared" si="44"/>
        <v>0</v>
      </c>
      <c r="D758" s="15">
        <f t="shared" si="45"/>
        <v>457</v>
      </c>
      <c r="E758" s="7">
        <v>50</v>
      </c>
      <c r="F758" s="16">
        <f t="shared" si="46"/>
        <v>74.833997343957506</v>
      </c>
      <c r="G758" s="16">
        <f t="shared" si="47"/>
        <v>74.833997343957506</v>
      </c>
    </row>
    <row r="759" spans="1:7" x14ac:dyDescent="0.2">
      <c r="A759" s="6">
        <v>754</v>
      </c>
      <c r="B759" s="6">
        <v>214</v>
      </c>
      <c r="C759" s="15">
        <f t="shared" si="44"/>
        <v>0</v>
      </c>
      <c r="D759" s="15">
        <f t="shared" si="45"/>
        <v>457</v>
      </c>
      <c r="E759" s="7">
        <v>50</v>
      </c>
      <c r="F759" s="16">
        <f t="shared" si="46"/>
        <v>74.801061007957557</v>
      </c>
      <c r="G759" s="16">
        <f t="shared" si="47"/>
        <v>74.801061007957557</v>
      </c>
    </row>
    <row r="760" spans="1:7" x14ac:dyDescent="0.2">
      <c r="A760" s="6">
        <v>755</v>
      </c>
      <c r="B760" s="6">
        <v>215</v>
      </c>
      <c r="C760" s="15">
        <f t="shared" si="44"/>
        <v>0</v>
      </c>
      <c r="D760" s="15">
        <f t="shared" si="45"/>
        <v>457</v>
      </c>
      <c r="E760" s="7">
        <v>50</v>
      </c>
      <c r="F760" s="16">
        <f t="shared" si="46"/>
        <v>74.768211920529808</v>
      </c>
      <c r="G760" s="16">
        <f t="shared" si="47"/>
        <v>74.768211920529808</v>
      </c>
    </row>
    <row r="761" spans="1:7" x14ac:dyDescent="0.2">
      <c r="A761" s="6">
        <v>756</v>
      </c>
      <c r="B761" s="6">
        <v>216</v>
      </c>
      <c r="C761" s="15">
        <f t="shared" si="44"/>
        <v>0</v>
      </c>
      <c r="D761" s="15">
        <f t="shared" si="45"/>
        <v>457</v>
      </c>
      <c r="E761" s="7">
        <v>50</v>
      </c>
      <c r="F761" s="16">
        <f t="shared" si="46"/>
        <v>74.735449735449734</v>
      </c>
      <c r="G761" s="16">
        <f t="shared" si="47"/>
        <v>74.735449735449734</v>
      </c>
    </row>
    <row r="762" spans="1:7" x14ac:dyDescent="0.2">
      <c r="A762" s="6">
        <v>757</v>
      </c>
      <c r="B762" s="6">
        <v>217</v>
      </c>
      <c r="C762" s="15">
        <f t="shared" si="44"/>
        <v>0</v>
      </c>
      <c r="D762" s="15">
        <f t="shared" si="45"/>
        <v>457</v>
      </c>
      <c r="E762" s="7">
        <v>50</v>
      </c>
      <c r="F762" s="16">
        <f t="shared" si="46"/>
        <v>74.70277410832233</v>
      </c>
      <c r="G762" s="16">
        <f t="shared" si="47"/>
        <v>74.70277410832233</v>
      </c>
    </row>
    <row r="763" spans="1:7" x14ac:dyDescent="0.2">
      <c r="A763" s="6">
        <v>758</v>
      </c>
      <c r="B763" s="6">
        <v>218</v>
      </c>
      <c r="C763" s="15">
        <f t="shared" si="44"/>
        <v>0</v>
      </c>
      <c r="D763" s="15">
        <f t="shared" si="45"/>
        <v>457</v>
      </c>
      <c r="E763" s="7">
        <v>50</v>
      </c>
      <c r="F763" s="16">
        <f t="shared" si="46"/>
        <v>74.670184696569919</v>
      </c>
      <c r="G763" s="16">
        <f t="shared" si="47"/>
        <v>74.670184696569919</v>
      </c>
    </row>
    <row r="764" spans="1:7" x14ac:dyDescent="0.2">
      <c r="A764" s="6">
        <v>759</v>
      </c>
      <c r="B764" s="6">
        <v>219</v>
      </c>
      <c r="C764" s="15">
        <f t="shared" si="44"/>
        <v>0</v>
      </c>
      <c r="D764" s="15">
        <f t="shared" si="45"/>
        <v>457</v>
      </c>
      <c r="E764" s="7">
        <v>50</v>
      </c>
      <c r="F764" s="16">
        <f t="shared" si="46"/>
        <v>74.637681159420296</v>
      </c>
      <c r="G764" s="16">
        <f t="shared" si="47"/>
        <v>74.637681159420296</v>
      </c>
    </row>
    <row r="765" spans="1:7" x14ac:dyDescent="0.2">
      <c r="A765" s="6">
        <v>760</v>
      </c>
      <c r="B765" s="6">
        <v>220</v>
      </c>
      <c r="C765" s="15">
        <f t="shared" si="44"/>
        <v>0</v>
      </c>
      <c r="D765" s="15">
        <f t="shared" si="45"/>
        <v>457</v>
      </c>
      <c r="E765" s="7">
        <v>50</v>
      </c>
      <c r="F765" s="16">
        <f t="shared" si="46"/>
        <v>74.60526315789474</v>
      </c>
      <c r="G765" s="16">
        <f t="shared" si="47"/>
        <v>74.60526315789474</v>
      </c>
    </row>
    <row r="766" spans="1:7" x14ac:dyDescent="0.2">
      <c r="A766" s="6">
        <v>761</v>
      </c>
      <c r="B766" s="6">
        <v>221</v>
      </c>
      <c r="C766" s="15">
        <f t="shared" si="44"/>
        <v>0</v>
      </c>
      <c r="D766" s="15">
        <f t="shared" si="45"/>
        <v>457</v>
      </c>
      <c r="E766" s="7">
        <v>50</v>
      </c>
      <c r="F766" s="16">
        <f t="shared" si="46"/>
        <v>74.572930354796327</v>
      </c>
      <c r="G766" s="16">
        <f t="shared" si="47"/>
        <v>74.572930354796327</v>
      </c>
    </row>
    <row r="767" spans="1:7" x14ac:dyDescent="0.2">
      <c r="A767" s="6">
        <v>762</v>
      </c>
      <c r="B767" s="6">
        <v>222</v>
      </c>
      <c r="C767" s="15">
        <f t="shared" si="44"/>
        <v>0</v>
      </c>
      <c r="D767" s="15">
        <f t="shared" si="45"/>
        <v>457</v>
      </c>
      <c r="E767" s="7">
        <v>50</v>
      </c>
      <c r="F767" s="16">
        <f t="shared" si="46"/>
        <v>74.540682414698168</v>
      </c>
      <c r="G767" s="16">
        <f t="shared" si="47"/>
        <v>74.540682414698168</v>
      </c>
    </row>
    <row r="768" spans="1:7" x14ac:dyDescent="0.2">
      <c r="A768" s="6">
        <v>763</v>
      </c>
      <c r="B768" s="6">
        <v>223</v>
      </c>
      <c r="C768" s="15">
        <f t="shared" si="44"/>
        <v>0</v>
      </c>
      <c r="D768" s="15">
        <f t="shared" si="45"/>
        <v>457</v>
      </c>
      <c r="E768" s="7">
        <v>50</v>
      </c>
      <c r="F768" s="16">
        <f t="shared" si="46"/>
        <v>74.508519003931852</v>
      </c>
      <c r="G768" s="16">
        <f t="shared" si="47"/>
        <v>74.508519003931852</v>
      </c>
    </row>
    <row r="769" spans="1:7" x14ac:dyDescent="0.2">
      <c r="A769" s="6">
        <v>764</v>
      </c>
      <c r="B769" s="6">
        <v>224</v>
      </c>
      <c r="C769" s="15">
        <f t="shared" si="44"/>
        <v>0</v>
      </c>
      <c r="D769" s="15">
        <f t="shared" si="45"/>
        <v>457</v>
      </c>
      <c r="E769" s="7">
        <v>50</v>
      </c>
      <c r="F769" s="16">
        <f t="shared" si="46"/>
        <v>74.47643979057591</v>
      </c>
      <c r="G769" s="16">
        <f t="shared" si="47"/>
        <v>74.47643979057591</v>
      </c>
    </row>
    <row r="770" spans="1:7" x14ac:dyDescent="0.2">
      <c r="A770" s="6">
        <v>765</v>
      </c>
      <c r="B770" s="6">
        <v>225</v>
      </c>
      <c r="C770" s="15">
        <f t="shared" si="44"/>
        <v>0</v>
      </c>
      <c r="D770" s="15">
        <f t="shared" si="45"/>
        <v>457</v>
      </c>
      <c r="E770" s="7">
        <v>50</v>
      </c>
      <c r="F770" s="16">
        <f t="shared" si="46"/>
        <v>74.444444444444443</v>
      </c>
      <c r="G770" s="16">
        <f t="shared" si="47"/>
        <v>74.444444444444443</v>
      </c>
    </row>
    <row r="771" spans="1:7" x14ac:dyDescent="0.2">
      <c r="A771" s="6">
        <v>766</v>
      </c>
      <c r="B771" s="6">
        <v>226</v>
      </c>
      <c r="C771" s="15">
        <f t="shared" si="44"/>
        <v>0</v>
      </c>
      <c r="D771" s="15">
        <f t="shared" si="45"/>
        <v>457</v>
      </c>
      <c r="E771" s="7">
        <v>50</v>
      </c>
      <c r="F771" s="16">
        <f t="shared" si="46"/>
        <v>74.412532637075714</v>
      </c>
      <c r="G771" s="16">
        <f t="shared" si="47"/>
        <v>74.412532637075714</v>
      </c>
    </row>
    <row r="772" spans="1:7" x14ac:dyDescent="0.2">
      <c r="A772" s="6">
        <v>767</v>
      </c>
      <c r="B772" s="6">
        <v>227</v>
      </c>
      <c r="C772" s="15">
        <f t="shared" si="44"/>
        <v>0</v>
      </c>
      <c r="D772" s="15">
        <f t="shared" si="45"/>
        <v>457</v>
      </c>
      <c r="E772" s="7">
        <v>50</v>
      </c>
      <c r="F772" s="16">
        <f t="shared" si="46"/>
        <v>74.380704041720989</v>
      </c>
      <c r="G772" s="16">
        <f t="shared" si="47"/>
        <v>74.380704041720989</v>
      </c>
    </row>
    <row r="773" spans="1:7" x14ac:dyDescent="0.2">
      <c r="A773" s="6">
        <v>768</v>
      </c>
      <c r="B773" s="6">
        <v>228</v>
      </c>
      <c r="C773" s="15">
        <f t="shared" si="44"/>
        <v>0</v>
      </c>
      <c r="D773" s="15">
        <f t="shared" si="45"/>
        <v>457</v>
      </c>
      <c r="E773" s="7">
        <v>50</v>
      </c>
      <c r="F773" s="16">
        <f t="shared" si="46"/>
        <v>74.348958333333329</v>
      </c>
      <c r="G773" s="16">
        <f t="shared" si="47"/>
        <v>74.348958333333329</v>
      </c>
    </row>
    <row r="774" spans="1:7" x14ac:dyDescent="0.2">
      <c r="A774" s="6">
        <v>769</v>
      </c>
      <c r="B774" s="6">
        <v>229</v>
      </c>
      <c r="C774" s="15">
        <f t="shared" ref="C774:C837" si="48">IF(E774=E775,0,B774*E774/100)</f>
        <v>0</v>
      </c>
      <c r="D774" s="15">
        <f t="shared" ref="D774:D837" si="49">D773+C774</f>
        <v>457</v>
      </c>
      <c r="E774" s="7">
        <v>50</v>
      </c>
      <c r="F774" s="16">
        <f t="shared" ref="F774:F837" si="50">IF(C774=0,(D773*$F$5+(B774*$F$5*E774/100))/A774,D774*$F$5/A774)</f>
        <v>74.317295188556571</v>
      </c>
      <c r="G774" s="16">
        <f t="shared" ref="G774:G837" si="51">IF(C774=0,(D773*$G$5+(B774*$G$5*E774/100))/A774,D774*$G$5/A774)</f>
        <v>74.317295188556571</v>
      </c>
    </row>
    <row r="775" spans="1:7" x14ac:dyDescent="0.2">
      <c r="A775" s="6">
        <v>770</v>
      </c>
      <c r="B775" s="6">
        <v>230</v>
      </c>
      <c r="C775" s="15">
        <f t="shared" si="48"/>
        <v>0</v>
      </c>
      <c r="D775" s="15">
        <f t="shared" si="49"/>
        <v>457</v>
      </c>
      <c r="E775" s="7">
        <v>50</v>
      </c>
      <c r="F775" s="16">
        <f t="shared" si="50"/>
        <v>74.285714285714292</v>
      </c>
      <c r="G775" s="16">
        <f t="shared" si="51"/>
        <v>74.285714285714292</v>
      </c>
    </row>
    <row r="776" spans="1:7" x14ac:dyDescent="0.2">
      <c r="A776" s="6">
        <v>771</v>
      </c>
      <c r="B776" s="6">
        <v>231</v>
      </c>
      <c r="C776" s="15">
        <f t="shared" si="48"/>
        <v>0</v>
      </c>
      <c r="D776" s="15">
        <f t="shared" si="49"/>
        <v>457</v>
      </c>
      <c r="E776" s="7">
        <v>50</v>
      </c>
      <c r="F776" s="16">
        <f t="shared" si="50"/>
        <v>74.254215304798961</v>
      </c>
      <c r="G776" s="16">
        <f t="shared" si="51"/>
        <v>74.254215304798961</v>
      </c>
    </row>
    <row r="777" spans="1:7" x14ac:dyDescent="0.2">
      <c r="A777" s="6">
        <v>772</v>
      </c>
      <c r="B777" s="6">
        <v>232</v>
      </c>
      <c r="C777" s="15">
        <f t="shared" si="48"/>
        <v>0</v>
      </c>
      <c r="D777" s="15">
        <f t="shared" si="49"/>
        <v>457</v>
      </c>
      <c r="E777" s="7">
        <v>50</v>
      </c>
      <c r="F777" s="16">
        <f t="shared" si="50"/>
        <v>74.222797927461144</v>
      </c>
      <c r="G777" s="16">
        <f t="shared" si="51"/>
        <v>74.222797927461144</v>
      </c>
    </row>
    <row r="778" spans="1:7" x14ac:dyDescent="0.2">
      <c r="A778" s="6">
        <v>773</v>
      </c>
      <c r="B778" s="6">
        <v>233</v>
      </c>
      <c r="C778" s="15">
        <f t="shared" si="48"/>
        <v>0</v>
      </c>
      <c r="D778" s="15">
        <f t="shared" si="49"/>
        <v>457</v>
      </c>
      <c r="E778" s="7">
        <v>50</v>
      </c>
      <c r="F778" s="16">
        <f t="shared" si="50"/>
        <v>74.191461836998712</v>
      </c>
      <c r="G778" s="16">
        <f t="shared" si="51"/>
        <v>74.191461836998712</v>
      </c>
    </row>
    <row r="779" spans="1:7" x14ac:dyDescent="0.2">
      <c r="A779" s="6">
        <v>774</v>
      </c>
      <c r="B779" s="6">
        <v>234</v>
      </c>
      <c r="C779" s="15">
        <f t="shared" si="48"/>
        <v>0</v>
      </c>
      <c r="D779" s="15">
        <f t="shared" si="49"/>
        <v>457</v>
      </c>
      <c r="E779" s="7">
        <v>50</v>
      </c>
      <c r="F779" s="16">
        <f t="shared" si="50"/>
        <v>74.160206718346259</v>
      </c>
      <c r="G779" s="16">
        <f t="shared" si="51"/>
        <v>74.160206718346259</v>
      </c>
    </row>
    <row r="780" spans="1:7" x14ac:dyDescent="0.2">
      <c r="A780" s="6">
        <v>775</v>
      </c>
      <c r="B780" s="6">
        <v>235</v>
      </c>
      <c r="C780" s="15">
        <f t="shared" si="48"/>
        <v>0</v>
      </c>
      <c r="D780" s="15">
        <f t="shared" si="49"/>
        <v>457</v>
      </c>
      <c r="E780" s="7">
        <v>50</v>
      </c>
      <c r="F780" s="16">
        <f t="shared" si="50"/>
        <v>74.129032258064512</v>
      </c>
      <c r="G780" s="16">
        <f t="shared" si="51"/>
        <v>74.129032258064512</v>
      </c>
    </row>
    <row r="781" spans="1:7" x14ac:dyDescent="0.2">
      <c r="A781" s="6">
        <v>776</v>
      </c>
      <c r="B781" s="6">
        <v>236</v>
      </c>
      <c r="C781" s="15">
        <f t="shared" si="48"/>
        <v>0</v>
      </c>
      <c r="D781" s="15">
        <f t="shared" si="49"/>
        <v>457</v>
      </c>
      <c r="E781" s="7">
        <v>50</v>
      </c>
      <c r="F781" s="16">
        <f t="shared" si="50"/>
        <v>74.097938144329902</v>
      </c>
      <c r="G781" s="16">
        <f t="shared" si="51"/>
        <v>74.097938144329902</v>
      </c>
    </row>
    <row r="782" spans="1:7" x14ac:dyDescent="0.2">
      <c r="A782" s="6">
        <v>777</v>
      </c>
      <c r="B782" s="6">
        <v>237</v>
      </c>
      <c r="C782" s="15">
        <f t="shared" si="48"/>
        <v>0</v>
      </c>
      <c r="D782" s="15">
        <f t="shared" si="49"/>
        <v>457</v>
      </c>
      <c r="E782" s="7">
        <v>50</v>
      </c>
      <c r="F782" s="16">
        <f t="shared" si="50"/>
        <v>74.066924066924074</v>
      </c>
      <c r="G782" s="16">
        <f t="shared" si="51"/>
        <v>74.066924066924074</v>
      </c>
    </row>
    <row r="783" spans="1:7" x14ac:dyDescent="0.2">
      <c r="A783" s="6">
        <v>778</v>
      </c>
      <c r="B783" s="6">
        <v>238</v>
      </c>
      <c r="C783" s="15">
        <f t="shared" si="48"/>
        <v>0</v>
      </c>
      <c r="D783" s="15">
        <f t="shared" si="49"/>
        <v>457</v>
      </c>
      <c r="E783" s="7">
        <v>50</v>
      </c>
      <c r="F783" s="16">
        <f t="shared" si="50"/>
        <v>74.035989717223657</v>
      </c>
      <c r="G783" s="16">
        <f t="shared" si="51"/>
        <v>74.035989717223657</v>
      </c>
    </row>
    <row r="784" spans="1:7" x14ac:dyDescent="0.2">
      <c r="A784" s="6">
        <v>779</v>
      </c>
      <c r="B784" s="6">
        <v>239</v>
      </c>
      <c r="C784" s="15">
        <f t="shared" si="48"/>
        <v>0</v>
      </c>
      <c r="D784" s="15">
        <f t="shared" si="49"/>
        <v>457</v>
      </c>
      <c r="E784" s="7">
        <v>50</v>
      </c>
      <c r="F784" s="16">
        <f t="shared" si="50"/>
        <v>74.005134788189991</v>
      </c>
      <c r="G784" s="16">
        <f t="shared" si="51"/>
        <v>74.005134788189991</v>
      </c>
    </row>
    <row r="785" spans="1:7" x14ac:dyDescent="0.2">
      <c r="A785" s="6">
        <v>780</v>
      </c>
      <c r="B785" s="6">
        <v>240</v>
      </c>
      <c r="C785" s="15">
        <f t="shared" si="48"/>
        <v>0</v>
      </c>
      <c r="D785" s="15">
        <f t="shared" si="49"/>
        <v>457</v>
      </c>
      <c r="E785" s="7">
        <v>50</v>
      </c>
      <c r="F785" s="16">
        <f t="shared" si="50"/>
        <v>73.974358974358978</v>
      </c>
      <c r="G785" s="16">
        <f t="shared" si="51"/>
        <v>73.974358974358978</v>
      </c>
    </row>
    <row r="786" spans="1:7" x14ac:dyDescent="0.2">
      <c r="A786" s="6">
        <v>781</v>
      </c>
      <c r="B786" s="6">
        <v>241</v>
      </c>
      <c r="C786" s="15">
        <f t="shared" si="48"/>
        <v>0</v>
      </c>
      <c r="D786" s="15">
        <f t="shared" si="49"/>
        <v>457</v>
      </c>
      <c r="E786" s="7">
        <v>50</v>
      </c>
      <c r="F786" s="16">
        <f t="shared" si="50"/>
        <v>73.943661971830991</v>
      </c>
      <c r="G786" s="16">
        <f t="shared" si="51"/>
        <v>73.943661971830991</v>
      </c>
    </row>
    <row r="787" spans="1:7" x14ac:dyDescent="0.2">
      <c r="A787" s="6">
        <v>782</v>
      </c>
      <c r="B787" s="6">
        <v>242</v>
      </c>
      <c r="C787" s="15">
        <f t="shared" si="48"/>
        <v>0</v>
      </c>
      <c r="D787" s="15">
        <f t="shared" si="49"/>
        <v>457</v>
      </c>
      <c r="E787" s="7">
        <v>50</v>
      </c>
      <c r="F787" s="16">
        <f t="shared" si="50"/>
        <v>73.913043478260875</v>
      </c>
      <c r="G787" s="16">
        <f t="shared" si="51"/>
        <v>73.913043478260875</v>
      </c>
    </row>
    <row r="788" spans="1:7" x14ac:dyDescent="0.2">
      <c r="A788" s="6">
        <v>783</v>
      </c>
      <c r="B788" s="6">
        <v>243</v>
      </c>
      <c r="C788" s="15">
        <f t="shared" si="48"/>
        <v>0</v>
      </c>
      <c r="D788" s="15">
        <f t="shared" si="49"/>
        <v>457</v>
      </c>
      <c r="E788" s="7">
        <v>50</v>
      </c>
      <c r="F788" s="16">
        <f t="shared" si="50"/>
        <v>73.88250319284802</v>
      </c>
      <c r="G788" s="16">
        <f t="shared" si="51"/>
        <v>73.88250319284802</v>
      </c>
    </row>
    <row r="789" spans="1:7" x14ac:dyDescent="0.2">
      <c r="A789" s="6">
        <v>784</v>
      </c>
      <c r="B789" s="6">
        <v>244</v>
      </c>
      <c r="C789" s="15">
        <f t="shared" si="48"/>
        <v>0</v>
      </c>
      <c r="D789" s="15">
        <f t="shared" si="49"/>
        <v>457</v>
      </c>
      <c r="E789" s="7">
        <v>50</v>
      </c>
      <c r="F789" s="16">
        <f t="shared" si="50"/>
        <v>73.852040816326536</v>
      </c>
      <c r="G789" s="16">
        <f t="shared" si="51"/>
        <v>73.852040816326536</v>
      </c>
    </row>
    <row r="790" spans="1:7" x14ac:dyDescent="0.2">
      <c r="A790" s="6">
        <v>785</v>
      </c>
      <c r="B790" s="6">
        <v>245</v>
      </c>
      <c r="C790" s="15">
        <f t="shared" si="48"/>
        <v>0</v>
      </c>
      <c r="D790" s="15">
        <f t="shared" si="49"/>
        <v>457</v>
      </c>
      <c r="E790" s="7">
        <v>50</v>
      </c>
      <c r="F790" s="16">
        <f t="shared" si="50"/>
        <v>73.821656050955411</v>
      </c>
      <c r="G790" s="16">
        <f t="shared" si="51"/>
        <v>73.821656050955411</v>
      </c>
    </row>
    <row r="791" spans="1:7" x14ac:dyDescent="0.2">
      <c r="A791" s="6">
        <v>786</v>
      </c>
      <c r="B791" s="6">
        <v>246</v>
      </c>
      <c r="C791" s="15">
        <f t="shared" si="48"/>
        <v>0</v>
      </c>
      <c r="D791" s="15">
        <f t="shared" si="49"/>
        <v>457</v>
      </c>
      <c r="E791" s="7">
        <v>50</v>
      </c>
      <c r="F791" s="16">
        <f t="shared" si="50"/>
        <v>73.791348600508911</v>
      </c>
      <c r="G791" s="16">
        <f t="shared" si="51"/>
        <v>73.791348600508911</v>
      </c>
    </row>
    <row r="792" spans="1:7" x14ac:dyDescent="0.2">
      <c r="A792" s="6">
        <v>787</v>
      </c>
      <c r="B792" s="6">
        <v>247</v>
      </c>
      <c r="C792" s="15">
        <f t="shared" si="48"/>
        <v>0</v>
      </c>
      <c r="D792" s="15">
        <f t="shared" si="49"/>
        <v>457</v>
      </c>
      <c r="E792" s="7">
        <v>50</v>
      </c>
      <c r="F792" s="16">
        <f t="shared" si="50"/>
        <v>73.76111817026684</v>
      </c>
      <c r="G792" s="16">
        <f t="shared" si="51"/>
        <v>73.76111817026684</v>
      </c>
    </row>
    <row r="793" spans="1:7" x14ac:dyDescent="0.2">
      <c r="A793" s="6">
        <v>788</v>
      </c>
      <c r="B793" s="6">
        <v>248</v>
      </c>
      <c r="C793" s="15">
        <f t="shared" si="48"/>
        <v>0</v>
      </c>
      <c r="D793" s="15">
        <f t="shared" si="49"/>
        <v>457</v>
      </c>
      <c r="E793" s="7">
        <v>50</v>
      </c>
      <c r="F793" s="16">
        <f t="shared" si="50"/>
        <v>73.73096446700508</v>
      </c>
      <c r="G793" s="16">
        <f t="shared" si="51"/>
        <v>73.73096446700508</v>
      </c>
    </row>
    <row r="794" spans="1:7" x14ac:dyDescent="0.2">
      <c r="A794" s="6">
        <v>789</v>
      </c>
      <c r="B794" s="6">
        <v>249</v>
      </c>
      <c r="C794" s="15">
        <f t="shared" si="48"/>
        <v>0</v>
      </c>
      <c r="D794" s="15">
        <f t="shared" si="49"/>
        <v>457</v>
      </c>
      <c r="E794" s="7">
        <v>50</v>
      </c>
      <c r="F794" s="16">
        <f t="shared" si="50"/>
        <v>73.700887198986052</v>
      </c>
      <c r="G794" s="16">
        <f t="shared" si="51"/>
        <v>73.700887198986052</v>
      </c>
    </row>
    <row r="795" spans="1:7" x14ac:dyDescent="0.2">
      <c r="A795" s="6">
        <v>790</v>
      </c>
      <c r="B795" s="6">
        <v>250</v>
      </c>
      <c r="C795" s="15">
        <f t="shared" si="48"/>
        <v>0</v>
      </c>
      <c r="D795" s="15">
        <f t="shared" si="49"/>
        <v>457</v>
      </c>
      <c r="E795" s="7">
        <v>50</v>
      </c>
      <c r="F795" s="16">
        <f t="shared" si="50"/>
        <v>73.670886075949369</v>
      </c>
      <c r="G795" s="16">
        <f t="shared" si="51"/>
        <v>73.670886075949369</v>
      </c>
    </row>
    <row r="796" spans="1:7" x14ac:dyDescent="0.2">
      <c r="A796" s="6">
        <v>791</v>
      </c>
      <c r="B796" s="6">
        <v>251</v>
      </c>
      <c r="C796" s="15">
        <f t="shared" si="48"/>
        <v>0</v>
      </c>
      <c r="D796" s="15">
        <f t="shared" si="49"/>
        <v>457</v>
      </c>
      <c r="E796" s="7">
        <v>50</v>
      </c>
      <c r="F796" s="16">
        <f t="shared" si="50"/>
        <v>73.640960809102396</v>
      </c>
      <c r="G796" s="16">
        <f t="shared" si="51"/>
        <v>73.640960809102396</v>
      </c>
    </row>
    <row r="797" spans="1:7" x14ac:dyDescent="0.2">
      <c r="A797" s="6">
        <v>792</v>
      </c>
      <c r="B797" s="6">
        <v>252</v>
      </c>
      <c r="C797" s="15">
        <f t="shared" si="48"/>
        <v>0</v>
      </c>
      <c r="D797" s="15">
        <f t="shared" si="49"/>
        <v>457</v>
      </c>
      <c r="E797" s="7">
        <v>50</v>
      </c>
      <c r="F797" s="16">
        <f t="shared" si="50"/>
        <v>73.611111111111114</v>
      </c>
      <c r="G797" s="16">
        <f t="shared" si="51"/>
        <v>73.611111111111114</v>
      </c>
    </row>
    <row r="798" spans="1:7" x14ac:dyDescent="0.2">
      <c r="A798" s="6">
        <v>793</v>
      </c>
      <c r="B798" s="6">
        <v>253</v>
      </c>
      <c r="C798" s="15">
        <f t="shared" si="48"/>
        <v>0</v>
      </c>
      <c r="D798" s="15">
        <f t="shared" si="49"/>
        <v>457</v>
      </c>
      <c r="E798" s="7">
        <v>50</v>
      </c>
      <c r="F798" s="16">
        <f t="shared" si="50"/>
        <v>73.581336696090801</v>
      </c>
      <c r="G798" s="16">
        <f t="shared" si="51"/>
        <v>73.581336696090801</v>
      </c>
    </row>
    <row r="799" spans="1:7" x14ac:dyDescent="0.2">
      <c r="A799" s="6">
        <v>794</v>
      </c>
      <c r="B799" s="6">
        <v>254</v>
      </c>
      <c r="C799" s="15">
        <f t="shared" si="48"/>
        <v>0</v>
      </c>
      <c r="D799" s="15">
        <f t="shared" si="49"/>
        <v>457</v>
      </c>
      <c r="E799" s="7">
        <v>50</v>
      </c>
      <c r="F799" s="16">
        <f t="shared" si="50"/>
        <v>73.551637279596974</v>
      </c>
      <c r="G799" s="16">
        <f t="shared" si="51"/>
        <v>73.551637279596974</v>
      </c>
    </row>
    <row r="800" spans="1:7" x14ac:dyDescent="0.2">
      <c r="A800" s="6">
        <v>795</v>
      </c>
      <c r="B800" s="6">
        <v>255</v>
      </c>
      <c r="C800" s="15">
        <f t="shared" si="48"/>
        <v>0</v>
      </c>
      <c r="D800" s="15">
        <f t="shared" si="49"/>
        <v>457</v>
      </c>
      <c r="E800" s="7">
        <v>50</v>
      </c>
      <c r="F800" s="16">
        <f t="shared" si="50"/>
        <v>73.522012578616355</v>
      </c>
      <c r="G800" s="16">
        <f t="shared" si="51"/>
        <v>73.522012578616355</v>
      </c>
    </row>
    <row r="801" spans="1:9" x14ac:dyDescent="0.2">
      <c r="A801" s="6">
        <v>796</v>
      </c>
      <c r="B801" s="6">
        <v>256</v>
      </c>
      <c r="C801" s="15">
        <f t="shared" si="48"/>
        <v>0</v>
      </c>
      <c r="D801" s="15">
        <f t="shared" si="49"/>
        <v>457</v>
      </c>
      <c r="E801" s="7">
        <v>50</v>
      </c>
      <c r="F801" s="16">
        <f t="shared" si="50"/>
        <v>73.492462311557787</v>
      </c>
      <c r="G801" s="16">
        <f t="shared" si="51"/>
        <v>73.492462311557787</v>
      </c>
    </row>
    <row r="802" spans="1:9" x14ac:dyDescent="0.2">
      <c r="A802" s="6">
        <v>797</v>
      </c>
      <c r="B802" s="6">
        <v>257</v>
      </c>
      <c r="C802" s="15">
        <f t="shared" si="48"/>
        <v>0</v>
      </c>
      <c r="D802" s="15">
        <f t="shared" si="49"/>
        <v>457</v>
      </c>
      <c r="E802" s="7">
        <v>50</v>
      </c>
      <c r="F802" s="16">
        <f t="shared" si="50"/>
        <v>73.462986198243414</v>
      </c>
      <c r="G802" s="16">
        <f t="shared" si="51"/>
        <v>73.462986198243414</v>
      </c>
    </row>
    <row r="803" spans="1:9" x14ac:dyDescent="0.2">
      <c r="A803" s="6">
        <v>798</v>
      </c>
      <c r="B803" s="6">
        <v>258</v>
      </c>
      <c r="C803" s="15">
        <f t="shared" si="48"/>
        <v>0</v>
      </c>
      <c r="D803" s="15">
        <f t="shared" si="49"/>
        <v>457</v>
      </c>
      <c r="E803" s="7">
        <v>50</v>
      </c>
      <c r="F803" s="16">
        <f t="shared" si="50"/>
        <v>73.43358395989975</v>
      </c>
      <c r="G803" s="16">
        <f t="shared" si="51"/>
        <v>73.43358395989975</v>
      </c>
    </row>
    <row r="804" spans="1:9" x14ac:dyDescent="0.2">
      <c r="A804" s="6">
        <v>799</v>
      </c>
      <c r="B804" s="6">
        <v>259</v>
      </c>
      <c r="C804" s="15">
        <f t="shared" si="48"/>
        <v>0</v>
      </c>
      <c r="D804" s="15">
        <f t="shared" si="49"/>
        <v>457</v>
      </c>
      <c r="E804" s="7">
        <v>50</v>
      </c>
      <c r="F804" s="16">
        <f t="shared" si="50"/>
        <v>73.40425531914893</v>
      </c>
      <c r="G804" s="16">
        <f t="shared" si="51"/>
        <v>73.40425531914893</v>
      </c>
    </row>
    <row r="805" spans="1:9" s="9" customFormat="1" x14ac:dyDescent="0.2">
      <c r="A805" s="18">
        <v>800</v>
      </c>
      <c r="B805" s="18">
        <v>260</v>
      </c>
      <c r="C805" s="19">
        <f t="shared" si="48"/>
        <v>130</v>
      </c>
      <c r="D805" s="19">
        <f t="shared" si="49"/>
        <v>587</v>
      </c>
      <c r="E805" s="20">
        <v>50</v>
      </c>
      <c r="F805" s="21">
        <f t="shared" si="50"/>
        <v>73.375</v>
      </c>
      <c r="G805" s="21">
        <f t="shared" si="51"/>
        <v>73.375</v>
      </c>
      <c r="I805" s="22"/>
    </row>
    <row r="806" spans="1:9" x14ac:dyDescent="0.2">
      <c r="A806" s="6">
        <v>801</v>
      </c>
      <c r="B806" s="6">
        <v>1</v>
      </c>
      <c r="C806" s="15">
        <f t="shared" si="48"/>
        <v>0</v>
      </c>
      <c r="D806" s="15">
        <f t="shared" si="49"/>
        <v>587</v>
      </c>
      <c r="E806" s="7">
        <v>40</v>
      </c>
      <c r="F806" s="16">
        <f t="shared" si="50"/>
        <v>73.333333333333329</v>
      </c>
      <c r="G806" s="16">
        <f t="shared" si="51"/>
        <v>73.333333333333329</v>
      </c>
    </row>
    <row r="807" spans="1:9" x14ac:dyDescent="0.2">
      <c r="A807" s="6">
        <v>802</v>
      </c>
      <c r="B807" s="6">
        <v>2</v>
      </c>
      <c r="C807" s="15">
        <f t="shared" si="48"/>
        <v>0</v>
      </c>
      <c r="D807" s="15">
        <f t="shared" si="49"/>
        <v>587</v>
      </c>
      <c r="E807" s="7">
        <v>40</v>
      </c>
      <c r="F807" s="16">
        <f t="shared" si="50"/>
        <v>73.291770573566083</v>
      </c>
      <c r="G807" s="16">
        <f t="shared" si="51"/>
        <v>73.291770573566083</v>
      </c>
    </row>
    <row r="808" spans="1:9" x14ac:dyDescent="0.2">
      <c r="A808" s="6">
        <v>803</v>
      </c>
      <c r="B808" s="6">
        <v>3</v>
      </c>
      <c r="C808" s="15">
        <f t="shared" si="48"/>
        <v>0</v>
      </c>
      <c r="D808" s="15">
        <f t="shared" si="49"/>
        <v>587</v>
      </c>
      <c r="E808" s="7">
        <v>40</v>
      </c>
      <c r="F808" s="16">
        <f t="shared" si="50"/>
        <v>73.250311332503117</v>
      </c>
      <c r="G808" s="16">
        <f t="shared" si="51"/>
        <v>73.250311332503117</v>
      </c>
    </row>
    <row r="809" spans="1:9" x14ac:dyDescent="0.2">
      <c r="A809" s="6">
        <v>804</v>
      </c>
      <c r="B809" s="6">
        <v>4</v>
      </c>
      <c r="C809" s="15">
        <f t="shared" si="48"/>
        <v>0</v>
      </c>
      <c r="D809" s="15">
        <f t="shared" si="49"/>
        <v>587</v>
      </c>
      <c r="E809" s="7">
        <v>40</v>
      </c>
      <c r="F809" s="16">
        <f t="shared" si="50"/>
        <v>73.208955223880594</v>
      </c>
      <c r="G809" s="16">
        <f t="shared" si="51"/>
        <v>73.208955223880594</v>
      </c>
    </row>
    <row r="810" spans="1:9" x14ac:dyDescent="0.2">
      <c r="A810" s="6">
        <v>805</v>
      </c>
      <c r="B810" s="6">
        <v>5</v>
      </c>
      <c r="C810" s="15">
        <f t="shared" si="48"/>
        <v>0</v>
      </c>
      <c r="D810" s="15">
        <f t="shared" si="49"/>
        <v>587</v>
      </c>
      <c r="E810" s="7">
        <v>40</v>
      </c>
      <c r="F810" s="16">
        <f t="shared" si="50"/>
        <v>73.16770186335404</v>
      </c>
      <c r="G810" s="16">
        <f t="shared" si="51"/>
        <v>73.16770186335404</v>
      </c>
    </row>
    <row r="811" spans="1:9" x14ac:dyDescent="0.2">
      <c r="A811" s="6">
        <v>806</v>
      </c>
      <c r="B811" s="6">
        <v>6</v>
      </c>
      <c r="C811" s="15">
        <f t="shared" si="48"/>
        <v>0</v>
      </c>
      <c r="D811" s="15">
        <f t="shared" si="49"/>
        <v>587</v>
      </c>
      <c r="E811" s="7">
        <v>40</v>
      </c>
      <c r="F811" s="16">
        <f t="shared" si="50"/>
        <v>73.126550868486348</v>
      </c>
      <c r="G811" s="16">
        <f t="shared" si="51"/>
        <v>73.126550868486348</v>
      </c>
    </row>
    <row r="812" spans="1:9" x14ac:dyDescent="0.2">
      <c r="A812" s="6">
        <v>807</v>
      </c>
      <c r="B812" s="6">
        <v>7</v>
      </c>
      <c r="C812" s="15">
        <f t="shared" si="48"/>
        <v>0</v>
      </c>
      <c r="D812" s="15">
        <f t="shared" si="49"/>
        <v>587</v>
      </c>
      <c r="E812" s="7">
        <v>40</v>
      </c>
      <c r="F812" s="16">
        <f t="shared" si="50"/>
        <v>73.085501858736066</v>
      </c>
      <c r="G812" s="16">
        <f t="shared" si="51"/>
        <v>73.085501858736066</v>
      </c>
    </row>
    <row r="813" spans="1:9" x14ac:dyDescent="0.2">
      <c r="A813" s="6">
        <v>808</v>
      </c>
      <c r="B813" s="6">
        <v>8</v>
      </c>
      <c r="C813" s="15">
        <f t="shared" si="48"/>
        <v>0</v>
      </c>
      <c r="D813" s="15">
        <f t="shared" si="49"/>
        <v>587</v>
      </c>
      <c r="E813" s="7">
        <v>40</v>
      </c>
      <c r="F813" s="16">
        <f t="shared" si="50"/>
        <v>73.044554455445549</v>
      </c>
      <c r="G813" s="16">
        <f t="shared" si="51"/>
        <v>73.044554455445549</v>
      </c>
    </row>
    <row r="814" spans="1:9" x14ac:dyDescent="0.2">
      <c r="A814" s="6">
        <v>809</v>
      </c>
      <c r="B814" s="6">
        <v>9</v>
      </c>
      <c r="C814" s="15">
        <f t="shared" si="48"/>
        <v>0</v>
      </c>
      <c r="D814" s="15">
        <f t="shared" si="49"/>
        <v>587</v>
      </c>
      <c r="E814" s="7">
        <v>40</v>
      </c>
      <c r="F814" s="16">
        <f t="shared" si="50"/>
        <v>73.003708281829418</v>
      </c>
      <c r="G814" s="16">
        <f t="shared" si="51"/>
        <v>73.003708281829418</v>
      </c>
    </row>
    <row r="815" spans="1:9" x14ac:dyDescent="0.2">
      <c r="A815" s="6">
        <v>810</v>
      </c>
      <c r="B815" s="6">
        <v>10</v>
      </c>
      <c r="C815" s="15">
        <f t="shared" si="48"/>
        <v>0</v>
      </c>
      <c r="D815" s="15">
        <f t="shared" si="49"/>
        <v>587</v>
      </c>
      <c r="E815" s="7">
        <v>40</v>
      </c>
      <c r="F815" s="16">
        <f t="shared" si="50"/>
        <v>72.962962962962962</v>
      </c>
      <c r="G815" s="16">
        <f t="shared" si="51"/>
        <v>72.962962962962962</v>
      </c>
    </row>
    <row r="816" spans="1:9" x14ac:dyDescent="0.2">
      <c r="A816" s="6">
        <v>811</v>
      </c>
      <c r="B816" s="6">
        <v>11</v>
      </c>
      <c r="C816" s="15">
        <f t="shared" si="48"/>
        <v>0</v>
      </c>
      <c r="D816" s="15">
        <f t="shared" si="49"/>
        <v>587</v>
      </c>
      <c r="E816" s="7">
        <v>40</v>
      </c>
      <c r="F816" s="16">
        <f t="shared" si="50"/>
        <v>72.922318125770659</v>
      </c>
      <c r="G816" s="16">
        <f t="shared" si="51"/>
        <v>72.922318125770659</v>
      </c>
    </row>
    <row r="817" spans="1:7" x14ac:dyDescent="0.2">
      <c r="A817" s="6">
        <v>812</v>
      </c>
      <c r="B817" s="6">
        <v>12</v>
      </c>
      <c r="C817" s="15">
        <f t="shared" si="48"/>
        <v>0</v>
      </c>
      <c r="D817" s="15">
        <f t="shared" si="49"/>
        <v>587</v>
      </c>
      <c r="E817" s="7">
        <v>40</v>
      </c>
      <c r="F817" s="16">
        <f t="shared" si="50"/>
        <v>72.881773399014776</v>
      </c>
      <c r="G817" s="16">
        <f t="shared" si="51"/>
        <v>72.881773399014776</v>
      </c>
    </row>
    <row r="818" spans="1:7" x14ac:dyDescent="0.2">
      <c r="A818" s="6">
        <v>813</v>
      </c>
      <c r="B818" s="6">
        <v>13</v>
      </c>
      <c r="C818" s="15">
        <f t="shared" si="48"/>
        <v>0</v>
      </c>
      <c r="D818" s="15">
        <f t="shared" si="49"/>
        <v>587</v>
      </c>
      <c r="E818" s="7">
        <v>40</v>
      </c>
      <c r="F818" s="16">
        <f t="shared" si="50"/>
        <v>72.841328413284131</v>
      </c>
      <c r="G818" s="16">
        <f t="shared" si="51"/>
        <v>72.841328413284131</v>
      </c>
    </row>
    <row r="819" spans="1:7" x14ac:dyDescent="0.2">
      <c r="A819" s="6">
        <v>814</v>
      </c>
      <c r="B819" s="6">
        <v>14</v>
      </c>
      <c r="C819" s="15">
        <f t="shared" si="48"/>
        <v>0</v>
      </c>
      <c r="D819" s="15">
        <f t="shared" si="49"/>
        <v>587</v>
      </c>
      <c r="E819" s="7">
        <v>40</v>
      </c>
      <c r="F819" s="16">
        <f t="shared" si="50"/>
        <v>72.800982800982794</v>
      </c>
      <c r="G819" s="16">
        <f t="shared" si="51"/>
        <v>72.800982800982794</v>
      </c>
    </row>
    <row r="820" spans="1:7" x14ac:dyDescent="0.2">
      <c r="A820" s="6">
        <v>815</v>
      </c>
      <c r="B820" s="6">
        <v>15</v>
      </c>
      <c r="C820" s="15">
        <f t="shared" si="48"/>
        <v>0</v>
      </c>
      <c r="D820" s="15">
        <f t="shared" si="49"/>
        <v>587</v>
      </c>
      <c r="E820" s="7">
        <v>40</v>
      </c>
      <c r="F820" s="16">
        <f t="shared" si="50"/>
        <v>72.760736196319016</v>
      </c>
      <c r="G820" s="16">
        <f t="shared" si="51"/>
        <v>72.760736196319016</v>
      </c>
    </row>
    <row r="821" spans="1:7" x14ac:dyDescent="0.2">
      <c r="A821" s="6">
        <v>816</v>
      </c>
      <c r="B821" s="6">
        <v>16</v>
      </c>
      <c r="C821" s="15">
        <f t="shared" si="48"/>
        <v>0</v>
      </c>
      <c r="D821" s="15">
        <f t="shared" si="49"/>
        <v>587</v>
      </c>
      <c r="E821" s="7">
        <v>40</v>
      </c>
      <c r="F821" s="16">
        <f t="shared" si="50"/>
        <v>72.720588235294116</v>
      </c>
      <c r="G821" s="16">
        <f t="shared" si="51"/>
        <v>72.720588235294116</v>
      </c>
    </row>
    <row r="822" spans="1:7" x14ac:dyDescent="0.2">
      <c r="A822" s="6">
        <v>817</v>
      </c>
      <c r="B822" s="6">
        <v>17</v>
      </c>
      <c r="C822" s="15">
        <f t="shared" si="48"/>
        <v>0</v>
      </c>
      <c r="D822" s="15">
        <f t="shared" si="49"/>
        <v>587</v>
      </c>
      <c r="E822" s="7">
        <v>40</v>
      </c>
      <c r="F822" s="16">
        <f t="shared" si="50"/>
        <v>72.680538555691555</v>
      </c>
      <c r="G822" s="16">
        <f t="shared" si="51"/>
        <v>72.680538555691555</v>
      </c>
    </row>
    <row r="823" spans="1:7" x14ac:dyDescent="0.2">
      <c r="A823" s="6">
        <v>818</v>
      </c>
      <c r="B823" s="6">
        <v>18</v>
      </c>
      <c r="C823" s="15">
        <f t="shared" si="48"/>
        <v>0</v>
      </c>
      <c r="D823" s="15">
        <f t="shared" si="49"/>
        <v>587</v>
      </c>
      <c r="E823" s="7">
        <v>40</v>
      </c>
      <c r="F823" s="16">
        <f t="shared" si="50"/>
        <v>72.640586797066021</v>
      </c>
      <c r="G823" s="16">
        <f t="shared" si="51"/>
        <v>72.640586797066021</v>
      </c>
    </row>
    <row r="824" spans="1:7" x14ac:dyDescent="0.2">
      <c r="A824" s="6">
        <v>819</v>
      </c>
      <c r="B824" s="6">
        <v>19</v>
      </c>
      <c r="C824" s="15">
        <f t="shared" si="48"/>
        <v>0</v>
      </c>
      <c r="D824" s="15">
        <f t="shared" si="49"/>
        <v>587</v>
      </c>
      <c r="E824" s="7">
        <v>40</v>
      </c>
      <c r="F824" s="16">
        <f t="shared" si="50"/>
        <v>72.600732600732599</v>
      </c>
      <c r="G824" s="16">
        <f t="shared" si="51"/>
        <v>72.600732600732599</v>
      </c>
    </row>
    <row r="825" spans="1:7" x14ac:dyDescent="0.2">
      <c r="A825" s="6">
        <v>820</v>
      </c>
      <c r="B825" s="6">
        <v>20</v>
      </c>
      <c r="C825" s="15">
        <f t="shared" si="48"/>
        <v>0</v>
      </c>
      <c r="D825" s="15">
        <f t="shared" si="49"/>
        <v>587</v>
      </c>
      <c r="E825" s="7">
        <v>40</v>
      </c>
      <c r="F825" s="16">
        <f t="shared" si="50"/>
        <v>72.560975609756099</v>
      </c>
      <c r="G825" s="16">
        <f t="shared" si="51"/>
        <v>72.560975609756099</v>
      </c>
    </row>
    <row r="826" spans="1:7" x14ac:dyDescent="0.2">
      <c r="A826" s="6">
        <v>821</v>
      </c>
      <c r="B826" s="6">
        <v>21</v>
      </c>
      <c r="C826" s="15">
        <f t="shared" si="48"/>
        <v>0</v>
      </c>
      <c r="D826" s="15">
        <f t="shared" si="49"/>
        <v>587</v>
      </c>
      <c r="E826" s="7">
        <v>40</v>
      </c>
      <c r="F826" s="16">
        <f t="shared" si="50"/>
        <v>72.521315468940315</v>
      </c>
      <c r="G826" s="16">
        <f t="shared" si="51"/>
        <v>72.521315468940315</v>
      </c>
    </row>
    <row r="827" spans="1:7" x14ac:dyDescent="0.2">
      <c r="A827" s="6">
        <v>822</v>
      </c>
      <c r="B827" s="6">
        <v>22</v>
      </c>
      <c r="C827" s="15">
        <f t="shared" si="48"/>
        <v>0</v>
      </c>
      <c r="D827" s="15">
        <f t="shared" si="49"/>
        <v>587</v>
      </c>
      <c r="E827" s="7">
        <v>40</v>
      </c>
      <c r="F827" s="16">
        <f t="shared" si="50"/>
        <v>72.481751824817522</v>
      </c>
      <c r="G827" s="16">
        <f t="shared" si="51"/>
        <v>72.481751824817522</v>
      </c>
    </row>
    <row r="828" spans="1:7" x14ac:dyDescent="0.2">
      <c r="A828" s="6">
        <v>823</v>
      </c>
      <c r="B828" s="6">
        <v>23</v>
      </c>
      <c r="C828" s="15">
        <f t="shared" si="48"/>
        <v>0</v>
      </c>
      <c r="D828" s="15">
        <f t="shared" si="49"/>
        <v>587</v>
      </c>
      <c r="E828" s="7">
        <v>40</v>
      </c>
      <c r="F828" s="16">
        <f t="shared" si="50"/>
        <v>72.442284325637914</v>
      </c>
      <c r="G828" s="16">
        <f t="shared" si="51"/>
        <v>72.442284325637914</v>
      </c>
    </row>
    <row r="829" spans="1:7" x14ac:dyDescent="0.2">
      <c r="A829" s="6">
        <v>824</v>
      </c>
      <c r="B829" s="6">
        <v>24</v>
      </c>
      <c r="C829" s="15">
        <f t="shared" si="48"/>
        <v>0</v>
      </c>
      <c r="D829" s="15">
        <f t="shared" si="49"/>
        <v>587</v>
      </c>
      <c r="E829" s="7">
        <v>40</v>
      </c>
      <c r="F829" s="16">
        <f t="shared" si="50"/>
        <v>72.402912621359221</v>
      </c>
      <c r="G829" s="16">
        <f t="shared" si="51"/>
        <v>72.402912621359221</v>
      </c>
    </row>
    <row r="830" spans="1:7" x14ac:dyDescent="0.2">
      <c r="A830" s="6">
        <v>825</v>
      </c>
      <c r="B830" s="6">
        <v>25</v>
      </c>
      <c r="C830" s="15">
        <f t="shared" si="48"/>
        <v>0</v>
      </c>
      <c r="D830" s="15">
        <f t="shared" si="49"/>
        <v>587</v>
      </c>
      <c r="E830" s="7">
        <v>40</v>
      </c>
      <c r="F830" s="16">
        <f t="shared" si="50"/>
        <v>72.36363636363636</v>
      </c>
      <c r="G830" s="16">
        <f t="shared" si="51"/>
        <v>72.36363636363636</v>
      </c>
    </row>
    <row r="831" spans="1:7" x14ac:dyDescent="0.2">
      <c r="A831" s="6">
        <v>826</v>
      </c>
      <c r="B831" s="6">
        <v>26</v>
      </c>
      <c r="C831" s="15">
        <f t="shared" si="48"/>
        <v>0</v>
      </c>
      <c r="D831" s="15">
        <f t="shared" si="49"/>
        <v>587</v>
      </c>
      <c r="E831" s="7">
        <v>40</v>
      </c>
      <c r="F831" s="16">
        <f t="shared" si="50"/>
        <v>72.324455205811134</v>
      </c>
      <c r="G831" s="16">
        <f t="shared" si="51"/>
        <v>72.324455205811134</v>
      </c>
    </row>
    <row r="832" spans="1:7" x14ac:dyDescent="0.2">
      <c r="A832" s="6">
        <v>827</v>
      </c>
      <c r="B832" s="6">
        <v>27</v>
      </c>
      <c r="C832" s="15">
        <f t="shared" si="48"/>
        <v>0</v>
      </c>
      <c r="D832" s="15">
        <f t="shared" si="49"/>
        <v>587</v>
      </c>
      <c r="E832" s="7">
        <v>40</v>
      </c>
      <c r="F832" s="16">
        <f t="shared" si="50"/>
        <v>72.285368802902056</v>
      </c>
      <c r="G832" s="16">
        <f t="shared" si="51"/>
        <v>72.285368802902056</v>
      </c>
    </row>
    <row r="833" spans="1:7" x14ac:dyDescent="0.2">
      <c r="A833" s="6">
        <v>828</v>
      </c>
      <c r="B833" s="6">
        <v>28</v>
      </c>
      <c r="C833" s="15">
        <f t="shared" si="48"/>
        <v>0</v>
      </c>
      <c r="D833" s="15">
        <f t="shared" si="49"/>
        <v>587</v>
      </c>
      <c r="E833" s="7">
        <v>40</v>
      </c>
      <c r="F833" s="16">
        <f t="shared" si="50"/>
        <v>72.246376811594203</v>
      </c>
      <c r="G833" s="16">
        <f t="shared" si="51"/>
        <v>72.246376811594203</v>
      </c>
    </row>
    <row r="834" spans="1:7" x14ac:dyDescent="0.2">
      <c r="A834" s="6">
        <v>829</v>
      </c>
      <c r="B834" s="6">
        <v>29</v>
      </c>
      <c r="C834" s="15">
        <f t="shared" si="48"/>
        <v>0</v>
      </c>
      <c r="D834" s="15">
        <f t="shared" si="49"/>
        <v>587</v>
      </c>
      <c r="E834" s="7">
        <v>40</v>
      </c>
      <c r="F834" s="16">
        <f t="shared" si="50"/>
        <v>72.207478890229197</v>
      </c>
      <c r="G834" s="16">
        <f t="shared" si="51"/>
        <v>72.207478890229197</v>
      </c>
    </row>
    <row r="835" spans="1:7" x14ac:dyDescent="0.2">
      <c r="A835" s="6">
        <v>830</v>
      </c>
      <c r="B835" s="6">
        <v>30</v>
      </c>
      <c r="C835" s="15">
        <f t="shared" si="48"/>
        <v>0</v>
      </c>
      <c r="D835" s="15">
        <f t="shared" si="49"/>
        <v>587</v>
      </c>
      <c r="E835" s="7">
        <v>40</v>
      </c>
      <c r="F835" s="16">
        <f t="shared" si="50"/>
        <v>72.168674698795186</v>
      </c>
      <c r="G835" s="16">
        <f t="shared" si="51"/>
        <v>72.168674698795186</v>
      </c>
    </row>
    <row r="836" spans="1:7" x14ac:dyDescent="0.2">
      <c r="A836" s="6">
        <v>831</v>
      </c>
      <c r="B836" s="6">
        <v>31</v>
      </c>
      <c r="C836" s="15">
        <f t="shared" si="48"/>
        <v>0</v>
      </c>
      <c r="D836" s="15">
        <f t="shared" si="49"/>
        <v>587</v>
      </c>
      <c r="E836" s="7">
        <v>40</v>
      </c>
      <c r="F836" s="16">
        <f t="shared" si="50"/>
        <v>72.129963898916969</v>
      </c>
      <c r="G836" s="16">
        <f t="shared" si="51"/>
        <v>72.129963898916969</v>
      </c>
    </row>
    <row r="837" spans="1:7" x14ac:dyDescent="0.2">
      <c r="A837" s="6">
        <v>832</v>
      </c>
      <c r="B837" s="6">
        <v>32</v>
      </c>
      <c r="C837" s="15">
        <f t="shared" si="48"/>
        <v>0</v>
      </c>
      <c r="D837" s="15">
        <f t="shared" si="49"/>
        <v>587</v>
      </c>
      <c r="E837" s="7">
        <v>40</v>
      </c>
      <c r="F837" s="16">
        <f t="shared" si="50"/>
        <v>72.09134615384616</v>
      </c>
      <c r="G837" s="16">
        <f t="shared" si="51"/>
        <v>72.09134615384616</v>
      </c>
    </row>
    <row r="838" spans="1:7" x14ac:dyDescent="0.2">
      <c r="A838" s="6">
        <v>833</v>
      </c>
      <c r="B838" s="6">
        <v>33</v>
      </c>
      <c r="C838" s="15">
        <f t="shared" ref="C838:C901" si="52">IF(E838=E839,0,B838*E838/100)</f>
        <v>0</v>
      </c>
      <c r="D838" s="15">
        <f t="shared" ref="D838:D901" si="53">D837+C838</f>
        <v>587</v>
      </c>
      <c r="E838" s="7">
        <v>40</v>
      </c>
      <c r="F838" s="16">
        <f t="shared" ref="F838:F901" si="54">IF(C838=0,(D837*$F$5+(B838*$F$5*E838/100))/A838,D838*$F$5/A838)</f>
        <v>72.052821128451384</v>
      </c>
      <c r="G838" s="16">
        <f t="shared" ref="G838:G901" si="55">IF(C838=0,(D837*$G$5+(B838*$G$5*E838/100))/A838,D838*$G$5/A838)</f>
        <v>72.052821128451384</v>
      </c>
    </row>
    <row r="839" spans="1:7" x14ac:dyDescent="0.2">
      <c r="A839" s="6">
        <v>834</v>
      </c>
      <c r="B839" s="6">
        <v>34</v>
      </c>
      <c r="C839" s="15">
        <f t="shared" si="52"/>
        <v>0</v>
      </c>
      <c r="D839" s="15">
        <f t="shared" si="53"/>
        <v>587</v>
      </c>
      <c r="E839" s="7">
        <v>40</v>
      </c>
      <c r="F839" s="16">
        <f t="shared" si="54"/>
        <v>72.014388489208628</v>
      </c>
      <c r="G839" s="16">
        <f t="shared" si="55"/>
        <v>72.014388489208628</v>
      </c>
    </row>
    <row r="840" spans="1:7" x14ac:dyDescent="0.2">
      <c r="A840" s="6">
        <v>835</v>
      </c>
      <c r="B840" s="6">
        <v>35</v>
      </c>
      <c r="C840" s="15">
        <f t="shared" si="52"/>
        <v>0</v>
      </c>
      <c r="D840" s="15">
        <f t="shared" si="53"/>
        <v>587</v>
      </c>
      <c r="E840" s="7">
        <v>40</v>
      </c>
      <c r="F840" s="16">
        <f t="shared" si="54"/>
        <v>71.976047904191617</v>
      </c>
      <c r="G840" s="16">
        <f t="shared" si="55"/>
        <v>71.976047904191617</v>
      </c>
    </row>
    <row r="841" spans="1:7" x14ac:dyDescent="0.2">
      <c r="A841" s="6">
        <v>836</v>
      </c>
      <c r="B841" s="6">
        <v>36</v>
      </c>
      <c r="C841" s="15">
        <f t="shared" si="52"/>
        <v>0</v>
      </c>
      <c r="D841" s="15">
        <f t="shared" si="53"/>
        <v>587</v>
      </c>
      <c r="E841" s="7">
        <v>40</v>
      </c>
      <c r="F841" s="16">
        <f t="shared" si="54"/>
        <v>71.937799043062199</v>
      </c>
      <c r="G841" s="16">
        <f t="shared" si="55"/>
        <v>71.937799043062199</v>
      </c>
    </row>
    <row r="842" spans="1:7" x14ac:dyDescent="0.2">
      <c r="A842" s="6">
        <v>837</v>
      </c>
      <c r="B842" s="6">
        <v>37</v>
      </c>
      <c r="C842" s="15">
        <f t="shared" si="52"/>
        <v>0</v>
      </c>
      <c r="D842" s="15">
        <f t="shared" si="53"/>
        <v>587</v>
      </c>
      <c r="E842" s="7">
        <v>40</v>
      </c>
      <c r="F842" s="16">
        <f t="shared" si="54"/>
        <v>71.899641577060933</v>
      </c>
      <c r="G842" s="16">
        <f t="shared" si="55"/>
        <v>71.899641577060933</v>
      </c>
    </row>
    <row r="843" spans="1:7" x14ac:dyDescent="0.2">
      <c r="A843" s="6">
        <v>838</v>
      </c>
      <c r="B843" s="6">
        <v>38</v>
      </c>
      <c r="C843" s="15">
        <f t="shared" si="52"/>
        <v>0</v>
      </c>
      <c r="D843" s="15">
        <f t="shared" si="53"/>
        <v>587</v>
      </c>
      <c r="E843" s="7">
        <v>40</v>
      </c>
      <c r="F843" s="16">
        <f t="shared" si="54"/>
        <v>71.861575178997612</v>
      </c>
      <c r="G843" s="16">
        <f t="shared" si="55"/>
        <v>71.861575178997612</v>
      </c>
    </row>
    <row r="844" spans="1:7" x14ac:dyDescent="0.2">
      <c r="A844" s="6">
        <v>839</v>
      </c>
      <c r="B844" s="6">
        <v>39</v>
      </c>
      <c r="C844" s="15">
        <f t="shared" si="52"/>
        <v>0</v>
      </c>
      <c r="D844" s="15">
        <f t="shared" si="53"/>
        <v>587</v>
      </c>
      <c r="E844" s="7">
        <v>40</v>
      </c>
      <c r="F844" s="16">
        <f t="shared" si="54"/>
        <v>71.823599523241953</v>
      </c>
      <c r="G844" s="16">
        <f t="shared" si="55"/>
        <v>71.823599523241953</v>
      </c>
    </row>
    <row r="845" spans="1:7" x14ac:dyDescent="0.2">
      <c r="A845" s="6">
        <v>840</v>
      </c>
      <c r="B845" s="6">
        <v>40</v>
      </c>
      <c r="C845" s="15">
        <f t="shared" si="52"/>
        <v>0</v>
      </c>
      <c r="D845" s="15">
        <f t="shared" si="53"/>
        <v>587</v>
      </c>
      <c r="E845" s="7">
        <v>40</v>
      </c>
      <c r="F845" s="16">
        <f t="shared" si="54"/>
        <v>71.785714285714292</v>
      </c>
      <c r="G845" s="16">
        <f t="shared" si="55"/>
        <v>71.785714285714292</v>
      </c>
    </row>
    <row r="846" spans="1:7" x14ac:dyDescent="0.2">
      <c r="A846" s="6">
        <v>841</v>
      </c>
      <c r="B846" s="6">
        <v>41</v>
      </c>
      <c r="C846" s="15">
        <f t="shared" si="52"/>
        <v>0</v>
      </c>
      <c r="D846" s="15">
        <f t="shared" si="53"/>
        <v>587</v>
      </c>
      <c r="E846" s="7">
        <v>40</v>
      </c>
      <c r="F846" s="16">
        <f t="shared" si="54"/>
        <v>71.747919143876331</v>
      </c>
      <c r="G846" s="16">
        <f t="shared" si="55"/>
        <v>71.747919143876331</v>
      </c>
    </row>
    <row r="847" spans="1:7" x14ac:dyDescent="0.2">
      <c r="A847" s="6">
        <v>842</v>
      </c>
      <c r="B847" s="6">
        <v>42</v>
      </c>
      <c r="C847" s="15">
        <f t="shared" si="52"/>
        <v>0</v>
      </c>
      <c r="D847" s="15">
        <f t="shared" si="53"/>
        <v>587</v>
      </c>
      <c r="E847" s="7">
        <v>40</v>
      </c>
      <c r="F847" s="16">
        <f t="shared" si="54"/>
        <v>71.710213776722085</v>
      </c>
      <c r="G847" s="16">
        <f t="shared" si="55"/>
        <v>71.710213776722085</v>
      </c>
    </row>
    <row r="848" spans="1:7" x14ac:dyDescent="0.2">
      <c r="A848" s="6">
        <v>843</v>
      </c>
      <c r="B848" s="6">
        <v>43</v>
      </c>
      <c r="C848" s="15">
        <f t="shared" si="52"/>
        <v>0</v>
      </c>
      <c r="D848" s="15">
        <f t="shared" si="53"/>
        <v>587</v>
      </c>
      <c r="E848" s="7">
        <v>40</v>
      </c>
      <c r="F848" s="16">
        <f t="shared" si="54"/>
        <v>71.67259786476869</v>
      </c>
      <c r="G848" s="16">
        <f t="shared" si="55"/>
        <v>71.67259786476869</v>
      </c>
    </row>
    <row r="849" spans="1:7" x14ac:dyDescent="0.2">
      <c r="A849" s="6">
        <v>844</v>
      </c>
      <c r="B849" s="6">
        <v>44</v>
      </c>
      <c r="C849" s="15">
        <f t="shared" si="52"/>
        <v>0</v>
      </c>
      <c r="D849" s="15">
        <f t="shared" si="53"/>
        <v>587</v>
      </c>
      <c r="E849" s="7">
        <v>40</v>
      </c>
      <c r="F849" s="16">
        <f t="shared" si="54"/>
        <v>71.63507109004739</v>
      </c>
      <c r="G849" s="16">
        <f t="shared" si="55"/>
        <v>71.63507109004739</v>
      </c>
    </row>
    <row r="850" spans="1:7" x14ac:dyDescent="0.2">
      <c r="A850" s="6">
        <v>845</v>
      </c>
      <c r="B850" s="6">
        <v>45</v>
      </c>
      <c r="C850" s="15">
        <f t="shared" si="52"/>
        <v>0</v>
      </c>
      <c r="D850" s="15">
        <f t="shared" si="53"/>
        <v>587</v>
      </c>
      <c r="E850" s="7">
        <v>40</v>
      </c>
      <c r="F850" s="16">
        <f t="shared" si="54"/>
        <v>71.597633136094672</v>
      </c>
      <c r="G850" s="16">
        <f t="shared" si="55"/>
        <v>71.597633136094672</v>
      </c>
    </row>
    <row r="851" spans="1:7" x14ac:dyDescent="0.2">
      <c r="A851" s="6">
        <v>846</v>
      </c>
      <c r="B851" s="6">
        <v>46</v>
      </c>
      <c r="C851" s="15">
        <f t="shared" si="52"/>
        <v>0</v>
      </c>
      <c r="D851" s="15">
        <f t="shared" si="53"/>
        <v>587</v>
      </c>
      <c r="E851" s="7">
        <v>40</v>
      </c>
      <c r="F851" s="16">
        <f t="shared" si="54"/>
        <v>71.560283687943269</v>
      </c>
      <c r="G851" s="16">
        <f t="shared" si="55"/>
        <v>71.560283687943269</v>
      </c>
    </row>
    <row r="852" spans="1:7" x14ac:dyDescent="0.2">
      <c r="A852" s="6">
        <v>847</v>
      </c>
      <c r="B852" s="6">
        <v>47</v>
      </c>
      <c r="C852" s="15">
        <f t="shared" si="52"/>
        <v>0</v>
      </c>
      <c r="D852" s="15">
        <f t="shared" si="53"/>
        <v>587</v>
      </c>
      <c r="E852" s="7">
        <v>40</v>
      </c>
      <c r="F852" s="16">
        <f t="shared" si="54"/>
        <v>71.523022432113336</v>
      </c>
      <c r="G852" s="16">
        <f t="shared" si="55"/>
        <v>71.523022432113336</v>
      </c>
    </row>
    <row r="853" spans="1:7" x14ac:dyDescent="0.2">
      <c r="A853" s="6">
        <v>848</v>
      </c>
      <c r="B853" s="6">
        <v>48</v>
      </c>
      <c r="C853" s="15">
        <f t="shared" si="52"/>
        <v>0</v>
      </c>
      <c r="D853" s="15">
        <f t="shared" si="53"/>
        <v>587</v>
      </c>
      <c r="E853" s="7">
        <v>40</v>
      </c>
      <c r="F853" s="16">
        <f t="shared" si="54"/>
        <v>71.485849056603769</v>
      </c>
      <c r="G853" s="16">
        <f t="shared" si="55"/>
        <v>71.485849056603769</v>
      </c>
    </row>
    <row r="854" spans="1:7" x14ac:dyDescent="0.2">
      <c r="A854" s="6">
        <v>849</v>
      </c>
      <c r="B854" s="6">
        <v>49</v>
      </c>
      <c r="C854" s="15">
        <f t="shared" si="52"/>
        <v>0</v>
      </c>
      <c r="D854" s="15">
        <f t="shared" si="53"/>
        <v>587</v>
      </c>
      <c r="E854" s="7">
        <v>40</v>
      </c>
      <c r="F854" s="16">
        <f t="shared" si="54"/>
        <v>71.448763250883388</v>
      </c>
      <c r="G854" s="16">
        <f t="shared" si="55"/>
        <v>71.448763250883388</v>
      </c>
    </row>
    <row r="855" spans="1:7" x14ac:dyDescent="0.2">
      <c r="A855" s="6">
        <v>850</v>
      </c>
      <c r="B855" s="6">
        <v>50</v>
      </c>
      <c r="C855" s="15">
        <f t="shared" si="52"/>
        <v>0</v>
      </c>
      <c r="D855" s="15">
        <f t="shared" si="53"/>
        <v>587</v>
      </c>
      <c r="E855" s="7">
        <v>40</v>
      </c>
      <c r="F855" s="16">
        <f t="shared" si="54"/>
        <v>71.411764705882348</v>
      </c>
      <c r="G855" s="16">
        <f t="shared" si="55"/>
        <v>71.411764705882348</v>
      </c>
    </row>
    <row r="856" spans="1:7" x14ac:dyDescent="0.2">
      <c r="A856" s="6">
        <v>851</v>
      </c>
      <c r="B856" s="6">
        <v>51</v>
      </c>
      <c r="C856" s="15">
        <f t="shared" si="52"/>
        <v>0</v>
      </c>
      <c r="D856" s="15">
        <f t="shared" si="53"/>
        <v>587</v>
      </c>
      <c r="E856" s="7">
        <v>40</v>
      </c>
      <c r="F856" s="16">
        <f t="shared" si="54"/>
        <v>71.374853113983548</v>
      </c>
      <c r="G856" s="16">
        <f t="shared" si="55"/>
        <v>71.374853113983548</v>
      </c>
    </row>
    <row r="857" spans="1:7" x14ac:dyDescent="0.2">
      <c r="A857" s="6">
        <v>852</v>
      </c>
      <c r="B857" s="6">
        <v>52</v>
      </c>
      <c r="C857" s="15">
        <f t="shared" si="52"/>
        <v>0</v>
      </c>
      <c r="D857" s="15">
        <f t="shared" si="53"/>
        <v>587</v>
      </c>
      <c r="E857" s="7">
        <v>40</v>
      </c>
      <c r="F857" s="16">
        <f t="shared" si="54"/>
        <v>71.338028169014081</v>
      </c>
      <c r="G857" s="16">
        <f t="shared" si="55"/>
        <v>71.338028169014081</v>
      </c>
    </row>
    <row r="858" spans="1:7" x14ac:dyDescent="0.2">
      <c r="A858" s="6">
        <v>853</v>
      </c>
      <c r="B858" s="6">
        <v>53</v>
      </c>
      <c r="C858" s="15">
        <f t="shared" si="52"/>
        <v>0</v>
      </c>
      <c r="D858" s="15">
        <f t="shared" si="53"/>
        <v>587</v>
      </c>
      <c r="E858" s="7">
        <v>40</v>
      </c>
      <c r="F858" s="16">
        <f t="shared" si="54"/>
        <v>71.301289566236818</v>
      </c>
      <c r="G858" s="16">
        <f t="shared" si="55"/>
        <v>71.301289566236818</v>
      </c>
    </row>
    <row r="859" spans="1:7" x14ac:dyDescent="0.2">
      <c r="A859" s="6">
        <v>854</v>
      </c>
      <c r="B859" s="6">
        <v>54</v>
      </c>
      <c r="C859" s="15">
        <f t="shared" si="52"/>
        <v>0</v>
      </c>
      <c r="D859" s="15">
        <f t="shared" si="53"/>
        <v>587</v>
      </c>
      <c r="E859" s="7">
        <v>40</v>
      </c>
      <c r="F859" s="16">
        <f t="shared" si="54"/>
        <v>71.264637002341914</v>
      </c>
      <c r="G859" s="16">
        <f t="shared" si="55"/>
        <v>71.264637002341914</v>
      </c>
    </row>
    <row r="860" spans="1:7" x14ac:dyDescent="0.2">
      <c r="A860" s="6">
        <v>855</v>
      </c>
      <c r="B860" s="6">
        <v>55</v>
      </c>
      <c r="C860" s="15">
        <f t="shared" si="52"/>
        <v>0</v>
      </c>
      <c r="D860" s="15">
        <f t="shared" si="53"/>
        <v>587</v>
      </c>
      <c r="E860" s="7">
        <v>40</v>
      </c>
      <c r="F860" s="16">
        <f t="shared" si="54"/>
        <v>71.228070175438603</v>
      </c>
      <c r="G860" s="16">
        <f t="shared" si="55"/>
        <v>71.228070175438603</v>
      </c>
    </row>
    <row r="861" spans="1:7" x14ac:dyDescent="0.2">
      <c r="A861" s="6">
        <v>856</v>
      </c>
      <c r="B861" s="6">
        <v>56</v>
      </c>
      <c r="C861" s="15">
        <f t="shared" si="52"/>
        <v>0</v>
      </c>
      <c r="D861" s="15">
        <f t="shared" si="53"/>
        <v>587</v>
      </c>
      <c r="E861" s="7">
        <v>40</v>
      </c>
      <c r="F861" s="16">
        <f t="shared" si="54"/>
        <v>71.191588785046733</v>
      </c>
      <c r="G861" s="16">
        <f t="shared" si="55"/>
        <v>71.191588785046733</v>
      </c>
    </row>
    <row r="862" spans="1:7" x14ac:dyDescent="0.2">
      <c r="A862" s="6">
        <v>857</v>
      </c>
      <c r="B862" s="6">
        <v>57</v>
      </c>
      <c r="C862" s="15">
        <f t="shared" si="52"/>
        <v>0</v>
      </c>
      <c r="D862" s="15">
        <f t="shared" si="53"/>
        <v>587</v>
      </c>
      <c r="E862" s="7">
        <v>40</v>
      </c>
      <c r="F862" s="16">
        <f t="shared" si="54"/>
        <v>71.155192532088677</v>
      </c>
      <c r="G862" s="16">
        <f t="shared" si="55"/>
        <v>71.155192532088677</v>
      </c>
    </row>
    <row r="863" spans="1:7" x14ac:dyDescent="0.2">
      <c r="A863" s="6">
        <v>858</v>
      </c>
      <c r="B863" s="6">
        <v>58</v>
      </c>
      <c r="C863" s="15">
        <f t="shared" si="52"/>
        <v>0</v>
      </c>
      <c r="D863" s="15">
        <f t="shared" si="53"/>
        <v>587</v>
      </c>
      <c r="E863" s="7">
        <v>40</v>
      </c>
      <c r="F863" s="16">
        <f t="shared" si="54"/>
        <v>71.11888111888112</v>
      </c>
      <c r="G863" s="16">
        <f t="shared" si="55"/>
        <v>71.11888111888112</v>
      </c>
    </row>
    <row r="864" spans="1:7" x14ac:dyDescent="0.2">
      <c r="A864" s="6">
        <v>859</v>
      </c>
      <c r="B864" s="6">
        <v>59</v>
      </c>
      <c r="C864" s="15">
        <f t="shared" si="52"/>
        <v>0</v>
      </c>
      <c r="D864" s="15">
        <f t="shared" si="53"/>
        <v>587</v>
      </c>
      <c r="E864" s="7">
        <v>40</v>
      </c>
      <c r="F864" s="16">
        <f t="shared" si="54"/>
        <v>71.08265424912689</v>
      </c>
      <c r="G864" s="16">
        <f t="shared" si="55"/>
        <v>71.08265424912689</v>
      </c>
    </row>
    <row r="865" spans="1:7" x14ac:dyDescent="0.2">
      <c r="A865" s="6">
        <v>860</v>
      </c>
      <c r="B865" s="6">
        <v>60</v>
      </c>
      <c r="C865" s="15">
        <f t="shared" si="52"/>
        <v>0</v>
      </c>
      <c r="D865" s="15">
        <f t="shared" si="53"/>
        <v>587</v>
      </c>
      <c r="E865" s="7">
        <v>40</v>
      </c>
      <c r="F865" s="16">
        <f t="shared" si="54"/>
        <v>71.04651162790698</v>
      </c>
      <c r="G865" s="16">
        <f t="shared" si="55"/>
        <v>71.04651162790698</v>
      </c>
    </row>
    <row r="866" spans="1:7" x14ac:dyDescent="0.2">
      <c r="A866" s="6">
        <v>861</v>
      </c>
      <c r="B866" s="6">
        <v>61</v>
      </c>
      <c r="C866" s="15">
        <f t="shared" si="52"/>
        <v>0</v>
      </c>
      <c r="D866" s="15">
        <f t="shared" si="53"/>
        <v>587</v>
      </c>
      <c r="E866" s="7">
        <v>40</v>
      </c>
      <c r="F866" s="16">
        <f t="shared" si="54"/>
        <v>71.01045296167247</v>
      </c>
      <c r="G866" s="16">
        <f t="shared" si="55"/>
        <v>71.01045296167247</v>
      </c>
    </row>
    <row r="867" spans="1:7" x14ac:dyDescent="0.2">
      <c r="A867" s="6">
        <v>862</v>
      </c>
      <c r="B867" s="6">
        <v>62</v>
      </c>
      <c r="C867" s="15">
        <f t="shared" si="52"/>
        <v>0</v>
      </c>
      <c r="D867" s="15">
        <f t="shared" si="53"/>
        <v>587</v>
      </c>
      <c r="E867" s="7">
        <v>40</v>
      </c>
      <c r="F867" s="16">
        <f t="shared" si="54"/>
        <v>70.974477958236662</v>
      </c>
      <c r="G867" s="16">
        <f t="shared" si="55"/>
        <v>70.974477958236662</v>
      </c>
    </row>
    <row r="868" spans="1:7" x14ac:dyDescent="0.2">
      <c r="A868" s="6">
        <v>863</v>
      </c>
      <c r="B868" s="6">
        <v>63</v>
      </c>
      <c r="C868" s="15">
        <f t="shared" si="52"/>
        <v>0</v>
      </c>
      <c r="D868" s="15">
        <f t="shared" si="53"/>
        <v>587</v>
      </c>
      <c r="E868" s="7">
        <v>40</v>
      </c>
      <c r="F868" s="16">
        <f t="shared" si="54"/>
        <v>70.938586326767094</v>
      </c>
      <c r="G868" s="16">
        <f t="shared" si="55"/>
        <v>70.938586326767094</v>
      </c>
    </row>
    <row r="869" spans="1:7" x14ac:dyDescent="0.2">
      <c r="A869" s="6">
        <v>864</v>
      </c>
      <c r="B869" s="6">
        <v>64</v>
      </c>
      <c r="C869" s="15">
        <f t="shared" si="52"/>
        <v>0</v>
      </c>
      <c r="D869" s="15">
        <f t="shared" si="53"/>
        <v>587</v>
      </c>
      <c r="E869" s="7">
        <v>40</v>
      </c>
      <c r="F869" s="16">
        <f t="shared" si="54"/>
        <v>70.902777777777771</v>
      </c>
      <c r="G869" s="16">
        <f t="shared" si="55"/>
        <v>70.902777777777771</v>
      </c>
    </row>
    <row r="870" spans="1:7" x14ac:dyDescent="0.2">
      <c r="A870" s="6">
        <v>865</v>
      </c>
      <c r="B870" s="6">
        <v>65</v>
      </c>
      <c r="C870" s="15">
        <f t="shared" si="52"/>
        <v>0</v>
      </c>
      <c r="D870" s="15">
        <f t="shared" si="53"/>
        <v>587</v>
      </c>
      <c r="E870" s="7">
        <v>40</v>
      </c>
      <c r="F870" s="16">
        <f t="shared" si="54"/>
        <v>70.867052023121389</v>
      </c>
      <c r="G870" s="16">
        <f t="shared" si="55"/>
        <v>70.867052023121389</v>
      </c>
    </row>
    <row r="871" spans="1:7" x14ac:dyDescent="0.2">
      <c r="A871" s="6">
        <v>866</v>
      </c>
      <c r="B871" s="6">
        <v>66</v>
      </c>
      <c r="C871" s="15">
        <f t="shared" si="52"/>
        <v>0</v>
      </c>
      <c r="D871" s="15">
        <f t="shared" si="53"/>
        <v>587</v>
      </c>
      <c r="E871" s="7">
        <v>40</v>
      </c>
      <c r="F871" s="16">
        <f t="shared" si="54"/>
        <v>70.831408775981529</v>
      </c>
      <c r="G871" s="16">
        <f t="shared" si="55"/>
        <v>70.831408775981529</v>
      </c>
    </row>
    <row r="872" spans="1:7" x14ac:dyDescent="0.2">
      <c r="A872" s="6">
        <v>867</v>
      </c>
      <c r="B872" s="6">
        <v>67</v>
      </c>
      <c r="C872" s="15">
        <f t="shared" si="52"/>
        <v>0</v>
      </c>
      <c r="D872" s="15">
        <f t="shared" si="53"/>
        <v>587</v>
      </c>
      <c r="E872" s="7">
        <v>40</v>
      </c>
      <c r="F872" s="16">
        <f t="shared" si="54"/>
        <v>70.79584775086505</v>
      </c>
      <c r="G872" s="16">
        <f t="shared" si="55"/>
        <v>70.79584775086505</v>
      </c>
    </row>
    <row r="873" spans="1:7" x14ac:dyDescent="0.2">
      <c r="A873" s="6">
        <v>868</v>
      </c>
      <c r="B873" s="6">
        <v>68</v>
      </c>
      <c r="C873" s="15">
        <f t="shared" si="52"/>
        <v>0</v>
      </c>
      <c r="D873" s="15">
        <f t="shared" si="53"/>
        <v>587</v>
      </c>
      <c r="E873" s="7">
        <v>40</v>
      </c>
      <c r="F873" s="16">
        <f t="shared" si="54"/>
        <v>70.760368663594477</v>
      </c>
      <c r="G873" s="16">
        <f t="shared" si="55"/>
        <v>70.760368663594477</v>
      </c>
    </row>
    <row r="874" spans="1:7" x14ac:dyDescent="0.2">
      <c r="A874" s="6">
        <v>869</v>
      </c>
      <c r="B874" s="6">
        <v>69</v>
      </c>
      <c r="C874" s="15">
        <f t="shared" si="52"/>
        <v>0</v>
      </c>
      <c r="D874" s="15">
        <f t="shared" si="53"/>
        <v>587</v>
      </c>
      <c r="E874" s="7">
        <v>40</v>
      </c>
      <c r="F874" s="16">
        <f t="shared" si="54"/>
        <v>70.724971231300344</v>
      </c>
      <c r="G874" s="16">
        <f t="shared" si="55"/>
        <v>70.724971231300344</v>
      </c>
    </row>
    <row r="875" spans="1:7" x14ac:dyDescent="0.2">
      <c r="A875" s="6">
        <v>870</v>
      </c>
      <c r="B875" s="6">
        <v>70</v>
      </c>
      <c r="C875" s="15">
        <f t="shared" si="52"/>
        <v>0</v>
      </c>
      <c r="D875" s="15">
        <f t="shared" si="53"/>
        <v>587</v>
      </c>
      <c r="E875" s="7">
        <v>40</v>
      </c>
      <c r="F875" s="16">
        <f t="shared" si="54"/>
        <v>70.689655172413794</v>
      </c>
      <c r="G875" s="16">
        <f t="shared" si="55"/>
        <v>70.689655172413794</v>
      </c>
    </row>
    <row r="876" spans="1:7" x14ac:dyDescent="0.2">
      <c r="A876" s="6">
        <v>871</v>
      </c>
      <c r="B876" s="6">
        <v>71</v>
      </c>
      <c r="C876" s="15">
        <f t="shared" si="52"/>
        <v>0</v>
      </c>
      <c r="D876" s="15">
        <f t="shared" si="53"/>
        <v>587</v>
      </c>
      <c r="E876" s="7">
        <v>40</v>
      </c>
      <c r="F876" s="16">
        <f t="shared" si="54"/>
        <v>70.654420206659012</v>
      </c>
      <c r="G876" s="16">
        <f t="shared" si="55"/>
        <v>70.654420206659012</v>
      </c>
    </row>
    <row r="877" spans="1:7" x14ac:dyDescent="0.2">
      <c r="A877" s="6">
        <v>872</v>
      </c>
      <c r="B877" s="6">
        <v>72</v>
      </c>
      <c r="C877" s="15">
        <f t="shared" si="52"/>
        <v>0</v>
      </c>
      <c r="D877" s="15">
        <f t="shared" si="53"/>
        <v>587</v>
      </c>
      <c r="E877" s="7">
        <v>40</v>
      </c>
      <c r="F877" s="16">
        <f t="shared" si="54"/>
        <v>70.61926605504587</v>
      </c>
      <c r="G877" s="16">
        <f t="shared" si="55"/>
        <v>70.61926605504587</v>
      </c>
    </row>
    <row r="878" spans="1:7" x14ac:dyDescent="0.2">
      <c r="A878" s="6">
        <v>873</v>
      </c>
      <c r="B878" s="6">
        <v>73</v>
      </c>
      <c r="C878" s="15">
        <f t="shared" si="52"/>
        <v>0</v>
      </c>
      <c r="D878" s="15">
        <f t="shared" si="53"/>
        <v>587</v>
      </c>
      <c r="E878" s="7">
        <v>40</v>
      </c>
      <c r="F878" s="16">
        <f t="shared" si="54"/>
        <v>70.584192439862548</v>
      </c>
      <c r="G878" s="16">
        <f t="shared" si="55"/>
        <v>70.584192439862548</v>
      </c>
    </row>
    <row r="879" spans="1:7" x14ac:dyDescent="0.2">
      <c r="A879" s="6">
        <v>874</v>
      </c>
      <c r="B879" s="6">
        <v>74</v>
      </c>
      <c r="C879" s="15">
        <f t="shared" si="52"/>
        <v>0</v>
      </c>
      <c r="D879" s="15">
        <f t="shared" si="53"/>
        <v>587</v>
      </c>
      <c r="E879" s="7">
        <v>40</v>
      </c>
      <c r="F879" s="16">
        <f t="shared" si="54"/>
        <v>70.549199084668189</v>
      </c>
      <c r="G879" s="16">
        <f t="shared" si="55"/>
        <v>70.549199084668189</v>
      </c>
    </row>
    <row r="880" spans="1:7" x14ac:dyDescent="0.2">
      <c r="A880" s="6">
        <v>875</v>
      </c>
      <c r="B880" s="6">
        <v>75</v>
      </c>
      <c r="C880" s="15">
        <f t="shared" si="52"/>
        <v>0</v>
      </c>
      <c r="D880" s="15">
        <f t="shared" si="53"/>
        <v>587</v>
      </c>
      <c r="E880" s="7">
        <v>40</v>
      </c>
      <c r="F880" s="16">
        <f t="shared" si="54"/>
        <v>70.51428571428572</v>
      </c>
      <c r="G880" s="16">
        <f t="shared" si="55"/>
        <v>70.51428571428572</v>
      </c>
    </row>
    <row r="881" spans="1:7" x14ac:dyDescent="0.2">
      <c r="A881" s="6">
        <v>876</v>
      </c>
      <c r="B881" s="6">
        <v>76</v>
      </c>
      <c r="C881" s="15">
        <f t="shared" si="52"/>
        <v>0</v>
      </c>
      <c r="D881" s="15">
        <f t="shared" si="53"/>
        <v>587</v>
      </c>
      <c r="E881" s="7">
        <v>40</v>
      </c>
      <c r="F881" s="16">
        <f t="shared" si="54"/>
        <v>70.479452054794521</v>
      </c>
      <c r="G881" s="16">
        <f t="shared" si="55"/>
        <v>70.479452054794521</v>
      </c>
    </row>
    <row r="882" spans="1:7" x14ac:dyDescent="0.2">
      <c r="A882" s="6">
        <v>877</v>
      </c>
      <c r="B882" s="6">
        <v>77</v>
      </c>
      <c r="C882" s="15">
        <f t="shared" si="52"/>
        <v>0</v>
      </c>
      <c r="D882" s="15">
        <f t="shared" si="53"/>
        <v>587</v>
      </c>
      <c r="E882" s="7">
        <v>40</v>
      </c>
      <c r="F882" s="16">
        <f t="shared" si="54"/>
        <v>70.444697833523378</v>
      </c>
      <c r="G882" s="16">
        <f t="shared" si="55"/>
        <v>70.444697833523378</v>
      </c>
    </row>
    <row r="883" spans="1:7" x14ac:dyDescent="0.2">
      <c r="A883" s="6">
        <v>878</v>
      </c>
      <c r="B883" s="6">
        <v>78</v>
      </c>
      <c r="C883" s="15">
        <f t="shared" si="52"/>
        <v>0</v>
      </c>
      <c r="D883" s="15">
        <f t="shared" si="53"/>
        <v>587</v>
      </c>
      <c r="E883" s="7">
        <v>40</v>
      </c>
      <c r="F883" s="16">
        <f t="shared" si="54"/>
        <v>70.410022779043274</v>
      </c>
      <c r="G883" s="16">
        <f t="shared" si="55"/>
        <v>70.410022779043274</v>
      </c>
    </row>
    <row r="884" spans="1:7" x14ac:dyDescent="0.2">
      <c r="A884" s="6">
        <v>879</v>
      </c>
      <c r="B884" s="6">
        <v>79</v>
      </c>
      <c r="C884" s="15">
        <f t="shared" si="52"/>
        <v>0</v>
      </c>
      <c r="D884" s="15">
        <f t="shared" si="53"/>
        <v>587</v>
      </c>
      <c r="E884" s="7">
        <v>40</v>
      </c>
      <c r="F884" s="16">
        <f t="shared" si="54"/>
        <v>70.375426621160415</v>
      </c>
      <c r="G884" s="16">
        <f t="shared" si="55"/>
        <v>70.375426621160415</v>
      </c>
    </row>
    <row r="885" spans="1:7" x14ac:dyDescent="0.2">
      <c r="A885" s="6">
        <v>880</v>
      </c>
      <c r="B885" s="6">
        <v>80</v>
      </c>
      <c r="C885" s="15">
        <f t="shared" si="52"/>
        <v>0</v>
      </c>
      <c r="D885" s="15">
        <f t="shared" si="53"/>
        <v>587</v>
      </c>
      <c r="E885" s="7">
        <v>40</v>
      </c>
      <c r="F885" s="16">
        <f t="shared" si="54"/>
        <v>70.340909090909093</v>
      </c>
      <c r="G885" s="16">
        <f t="shared" si="55"/>
        <v>70.340909090909093</v>
      </c>
    </row>
    <row r="886" spans="1:7" x14ac:dyDescent="0.2">
      <c r="A886" s="6">
        <v>881</v>
      </c>
      <c r="B886" s="6">
        <v>81</v>
      </c>
      <c r="C886" s="15">
        <f t="shared" si="52"/>
        <v>0</v>
      </c>
      <c r="D886" s="15">
        <f t="shared" si="53"/>
        <v>587</v>
      </c>
      <c r="E886" s="7">
        <v>40</v>
      </c>
      <c r="F886" s="16">
        <f t="shared" si="54"/>
        <v>70.306469920544842</v>
      </c>
      <c r="G886" s="16">
        <f t="shared" si="55"/>
        <v>70.306469920544842</v>
      </c>
    </row>
    <row r="887" spans="1:7" x14ac:dyDescent="0.2">
      <c r="A887" s="6">
        <v>882</v>
      </c>
      <c r="B887" s="6">
        <v>82</v>
      </c>
      <c r="C887" s="15">
        <f t="shared" si="52"/>
        <v>0</v>
      </c>
      <c r="D887" s="15">
        <f t="shared" si="53"/>
        <v>587</v>
      </c>
      <c r="E887" s="7">
        <v>40</v>
      </c>
      <c r="F887" s="16">
        <f t="shared" si="54"/>
        <v>70.27210884353741</v>
      </c>
      <c r="G887" s="16">
        <f t="shared" si="55"/>
        <v>70.27210884353741</v>
      </c>
    </row>
    <row r="888" spans="1:7" x14ac:dyDescent="0.2">
      <c r="A888" s="6">
        <v>883</v>
      </c>
      <c r="B888" s="6">
        <v>83</v>
      </c>
      <c r="C888" s="15">
        <f t="shared" si="52"/>
        <v>0</v>
      </c>
      <c r="D888" s="15">
        <f t="shared" si="53"/>
        <v>587</v>
      </c>
      <c r="E888" s="7">
        <v>40</v>
      </c>
      <c r="F888" s="16">
        <f t="shared" si="54"/>
        <v>70.237825594563986</v>
      </c>
      <c r="G888" s="16">
        <f t="shared" si="55"/>
        <v>70.237825594563986</v>
      </c>
    </row>
    <row r="889" spans="1:7" x14ac:dyDescent="0.2">
      <c r="A889" s="6">
        <v>884</v>
      </c>
      <c r="B889" s="6">
        <v>84</v>
      </c>
      <c r="C889" s="15">
        <f t="shared" si="52"/>
        <v>0</v>
      </c>
      <c r="D889" s="15">
        <f t="shared" si="53"/>
        <v>587</v>
      </c>
      <c r="E889" s="7">
        <v>40</v>
      </c>
      <c r="F889" s="16">
        <f t="shared" si="54"/>
        <v>70.203619909502265</v>
      </c>
      <c r="G889" s="16">
        <f t="shared" si="55"/>
        <v>70.203619909502265</v>
      </c>
    </row>
    <row r="890" spans="1:7" x14ac:dyDescent="0.2">
      <c r="A890" s="6">
        <v>885</v>
      </c>
      <c r="B890" s="6">
        <v>85</v>
      </c>
      <c r="C890" s="15">
        <f t="shared" si="52"/>
        <v>0</v>
      </c>
      <c r="D890" s="15">
        <f t="shared" si="53"/>
        <v>587</v>
      </c>
      <c r="E890" s="7">
        <v>40</v>
      </c>
      <c r="F890" s="16">
        <f t="shared" si="54"/>
        <v>70.169491525423723</v>
      </c>
      <c r="G890" s="16">
        <f t="shared" si="55"/>
        <v>70.169491525423723</v>
      </c>
    </row>
    <row r="891" spans="1:7" x14ac:dyDescent="0.2">
      <c r="A891" s="6">
        <v>886</v>
      </c>
      <c r="B891" s="6">
        <v>86</v>
      </c>
      <c r="C891" s="15">
        <f t="shared" si="52"/>
        <v>0</v>
      </c>
      <c r="D891" s="15">
        <f t="shared" si="53"/>
        <v>587</v>
      </c>
      <c r="E891" s="7">
        <v>40</v>
      </c>
      <c r="F891" s="16">
        <f t="shared" si="54"/>
        <v>70.135440180586912</v>
      </c>
      <c r="G891" s="16">
        <f t="shared" si="55"/>
        <v>70.135440180586912</v>
      </c>
    </row>
    <row r="892" spans="1:7" x14ac:dyDescent="0.2">
      <c r="A892" s="6">
        <v>887</v>
      </c>
      <c r="B892" s="6">
        <v>87</v>
      </c>
      <c r="C892" s="15">
        <f t="shared" si="52"/>
        <v>0</v>
      </c>
      <c r="D892" s="15">
        <f t="shared" si="53"/>
        <v>587</v>
      </c>
      <c r="E892" s="7">
        <v>40</v>
      </c>
      <c r="F892" s="16">
        <f t="shared" si="54"/>
        <v>70.101465614430666</v>
      </c>
      <c r="G892" s="16">
        <f t="shared" si="55"/>
        <v>70.101465614430666</v>
      </c>
    </row>
    <row r="893" spans="1:7" x14ac:dyDescent="0.2">
      <c r="A893" s="6">
        <v>888</v>
      </c>
      <c r="B893" s="6">
        <v>88</v>
      </c>
      <c r="C893" s="15">
        <f t="shared" si="52"/>
        <v>0</v>
      </c>
      <c r="D893" s="15">
        <f t="shared" si="53"/>
        <v>587</v>
      </c>
      <c r="E893" s="7">
        <v>40</v>
      </c>
      <c r="F893" s="16">
        <f t="shared" si="54"/>
        <v>70.067567567567565</v>
      </c>
      <c r="G893" s="16">
        <f t="shared" si="55"/>
        <v>70.067567567567565</v>
      </c>
    </row>
    <row r="894" spans="1:7" x14ac:dyDescent="0.2">
      <c r="A894" s="6">
        <v>889</v>
      </c>
      <c r="B894" s="6">
        <v>89</v>
      </c>
      <c r="C894" s="15">
        <f t="shared" si="52"/>
        <v>0</v>
      </c>
      <c r="D894" s="15">
        <f t="shared" si="53"/>
        <v>587</v>
      </c>
      <c r="E894" s="7">
        <v>40</v>
      </c>
      <c r="F894" s="16">
        <f t="shared" si="54"/>
        <v>70.033745781777284</v>
      </c>
      <c r="G894" s="16">
        <f t="shared" si="55"/>
        <v>70.033745781777284</v>
      </c>
    </row>
    <row r="895" spans="1:7" x14ac:dyDescent="0.2">
      <c r="A895" s="6">
        <v>890</v>
      </c>
      <c r="B895" s="6">
        <v>90</v>
      </c>
      <c r="C895" s="15">
        <f t="shared" si="52"/>
        <v>0</v>
      </c>
      <c r="D895" s="15">
        <f t="shared" si="53"/>
        <v>587</v>
      </c>
      <c r="E895" s="7">
        <v>40</v>
      </c>
      <c r="F895" s="16">
        <f t="shared" si="54"/>
        <v>70</v>
      </c>
      <c r="G895" s="16">
        <f t="shared" si="55"/>
        <v>70</v>
      </c>
    </row>
    <row r="896" spans="1:7" x14ac:dyDescent="0.2">
      <c r="A896" s="6">
        <v>891</v>
      </c>
      <c r="B896" s="6">
        <v>91</v>
      </c>
      <c r="C896" s="15">
        <f t="shared" si="52"/>
        <v>0</v>
      </c>
      <c r="D896" s="15">
        <f t="shared" si="53"/>
        <v>587</v>
      </c>
      <c r="E896" s="7">
        <v>40</v>
      </c>
      <c r="F896" s="16">
        <f t="shared" si="54"/>
        <v>69.966329966329965</v>
      </c>
      <c r="G896" s="16">
        <f t="shared" si="55"/>
        <v>69.966329966329965</v>
      </c>
    </row>
    <row r="897" spans="1:7" x14ac:dyDescent="0.2">
      <c r="A897" s="6">
        <v>892</v>
      </c>
      <c r="B897" s="6">
        <v>92</v>
      </c>
      <c r="C897" s="15">
        <f t="shared" si="52"/>
        <v>0</v>
      </c>
      <c r="D897" s="15">
        <f t="shared" si="53"/>
        <v>587</v>
      </c>
      <c r="E897" s="7">
        <v>40</v>
      </c>
      <c r="F897" s="16">
        <f t="shared" si="54"/>
        <v>69.932735426008975</v>
      </c>
      <c r="G897" s="16">
        <f t="shared" si="55"/>
        <v>69.932735426008975</v>
      </c>
    </row>
    <row r="898" spans="1:7" x14ac:dyDescent="0.2">
      <c r="A898" s="6">
        <v>893</v>
      </c>
      <c r="B898" s="6">
        <v>93</v>
      </c>
      <c r="C898" s="15">
        <f t="shared" si="52"/>
        <v>0</v>
      </c>
      <c r="D898" s="15">
        <f t="shared" si="53"/>
        <v>587</v>
      </c>
      <c r="E898" s="7">
        <v>40</v>
      </c>
      <c r="F898" s="16">
        <f t="shared" si="54"/>
        <v>69.899216125419926</v>
      </c>
      <c r="G898" s="16">
        <f t="shared" si="55"/>
        <v>69.899216125419926</v>
      </c>
    </row>
    <row r="899" spans="1:7" x14ac:dyDescent="0.2">
      <c r="A899" s="6">
        <v>894</v>
      </c>
      <c r="B899" s="6">
        <v>94</v>
      </c>
      <c r="C899" s="15">
        <f t="shared" si="52"/>
        <v>0</v>
      </c>
      <c r="D899" s="15">
        <f t="shared" si="53"/>
        <v>587</v>
      </c>
      <c r="E899" s="7">
        <v>40</v>
      </c>
      <c r="F899" s="16">
        <f t="shared" si="54"/>
        <v>69.865771812080538</v>
      </c>
      <c r="G899" s="16">
        <f t="shared" si="55"/>
        <v>69.865771812080538</v>
      </c>
    </row>
    <row r="900" spans="1:7" x14ac:dyDescent="0.2">
      <c r="A900" s="6">
        <v>895</v>
      </c>
      <c r="B900" s="6">
        <v>95</v>
      </c>
      <c r="C900" s="15">
        <f t="shared" si="52"/>
        <v>0</v>
      </c>
      <c r="D900" s="15">
        <f t="shared" si="53"/>
        <v>587</v>
      </c>
      <c r="E900" s="7">
        <v>40</v>
      </c>
      <c r="F900" s="16">
        <f t="shared" si="54"/>
        <v>69.832402234636874</v>
      </c>
      <c r="G900" s="16">
        <f t="shared" si="55"/>
        <v>69.832402234636874</v>
      </c>
    </row>
    <row r="901" spans="1:7" x14ac:dyDescent="0.2">
      <c r="A901" s="6">
        <v>896</v>
      </c>
      <c r="B901" s="6">
        <v>96</v>
      </c>
      <c r="C901" s="15">
        <f t="shared" si="52"/>
        <v>0</v>
      </c>
      <c r="D901" s="15">
        <f t="shared" si="53"/>
        <v>587</v>
      </c>
      <c r="E901" s="7">
        <v>40</v>
      </c>
      <c r="F901" s="16">
        <f t="shared" si="54"/>
        <v>69.799107142857139</v>
      </c>
      <c r="G901" s="16">
        <f t="shared" si="55"/>
        <v>69.799107142857139</v>
      </c>
    </row>
    <row r="902" spans="1:7" x14ac:dyDescent="0.2">
      <c r="A902" s="6">
        <v>897</v>
      </c>
      <c r="B902" s="6">
        <v>97</v>
      </c>
      <c r="C902" s="15">
        <f t="shared" ref="C902:C965" si="56">IF(E902=E903,0,B902*E902/100)</f>
        <v>0</v>
      </c>
      <c r="D902" s="15">
        <f t="shared" ref="D902:D965" si="57">D901+C902</f>
        <v>587</v>
      </c>
      <c r="E902" s="7">
        <v>40</v>
      </c>
      <c r="F902" s="16">
        <f t="shared" ref="F902:F965" si="58">IF(C902=0,(D901*$F$5+(B902*$F$5*E902/100))/A902,D902*$F$5/A902)</f>
        <v>69.76588628762542</v>
      </c>
      <c r="G902" s="16">
        <f t="shared" ref="G902:G965" si="59">IF(C902=0,(D901*$G$5+(B902*$G$5*E902/100))/A902,D902*$G$5/A902)</f>
        <v>69.76588628762542</v>
      </c>
    </row>
    <row r="903" spans="1:7" x14ac:dyDescent="0.2">
      <c r="A903" s="6">
        <v>898</v>
      </c>
      <c r="B903" s="6">
        <v>98</v>
      </c>
      <c r="C903" s="15">
        <f t="shared" si="56"/>
        <v>0</v>
      </c>
      <c r="D903" s="15">
        <f t="shared" si="57"/>
        <v>587</v>
      </c>
      <c r="E903" s="7">
        <v>40</v>
      </c>
      <c r="F903" s="16">
        <f t="shared" si="58"/>
        <v>69.732739420935417</v>
      </c>
      <c r="G903" s="16">
        <f t="shared" si="59"/>
        <v>69.732739420935417</v>
      </c>
    </row>
    <row r="904" spans="1:7" x14ac:dyDescent="0.2">
      <c r="A904" s="6">
        <v>899</v>
      </c>
      <c r="B904" s="6">
        <v>99</v>
      </c>
      <c r="C904" s="15">
        <f t="shared" si="56"/>
        <v>0</v>
      </c>
      <c r="D904" s="15">
        <f t="shared" si="57"/>
        <v>587</v>
      </c>
      <c r="E904" s="7">
        <v>40</v>
      </c>
      <c r="F904" s="16">
        <f t="shared" si="58"/>
        <v>69.699666295884313</v>
      </c>
      <c r="G904" s="16">
        <f t="shared" si="59"/>
        <v>69.699666295884313</v>
      </c>
    </row>
    <row r="905" spans="1:7" x14ac:dyDescent="0.2">
      <c r="A905" s="6">
        <v>900</v>
      </c>
      <c r="B905" s="6">
        <v>100</v>
      </c>
      <c r="C905" s="15">
        <f t="shared" si="56"/>
        <v>0</v>
      </c>
      <c r="D905" s="15">
        <f t="shared" si="57"/>
        <v>587</v>
      </c>
      <c r="E905" s="7">
        <v>40</v>
      </c>
      <c r="F905" s="16">
        <f t="shared" si="58"/>
        <v>69.666666666666671</v>
      </c>
      <c r="G905" s="16">
        <f t="shared" si="59"/>
        <v>69.666666666666671</v>
      </c>
    </row>
    <row r="906" spans="1:7" x14ac:dyDescent="0.2">
      <c r="A906" s="6">
        <v>901</v>
      </c>
      <c r="B906" s="6">
        <v>101</v>
      </c>
      <c r="C906" s="15">
        <f t="shared" si="56"/>
        <v>0</v>
      </c>
      <c r="D906" s="15">
        <f t="shared" si="57"/>
        <v>587</v>
      </c>
      <c r="E906" s="7">
        <v>40</v>
      </c>
      <c r="F906" s="16">
        <f t="shared" si="58"/>
        <v>69.633740288568262</v>
      </c>
      <c r="G906" s="16">
        <f t="shared" si="59"/>
        <v>69.633740288568262</v>
      </c>
    </row>
    <row r="907" spans="1:7" x14ac:dyDescent="0.2">
      <c r="A907" s="6">
        <v>902</v>
      </c>
      <c r="B907" s="6">
        <v>102</v>
      </c>
      <c r="C907" s="15">
        <f t="shared" si="56"/>
        <v>0</v>
      </c>
      <c r="D907" s="15">
        <f t="shared" si="57"/>
        <v>587</v>
      </c>
      <c r="E907" s="7">
        <v>40</v>
      </c>
      <c r="F907" s="16">
        <f t="shared" si="58"/>
        <v>69.600886917960082</v>
      </c>
      <c r="G907" s="16">
        <f t="shared" si="59"/>
        <v>69.600886917960082</v>
      </c>
    </row>
    <row r="908" spans="1:7" x14ac:dyDescent="0.2">
      <c r="A908" s="6">
        <v>903</v>
      </c>
      <c r="B908" s="6">
        <v>103</v>
      </c>
      <c r="C908" s="15">
        <f t="shared" si="56"/>
        <v>0</v>
      </c>
      <c r="D908" s="15">
        <f t="shared" si="57"/>
        <v>587</v>
      </c>
      <c r="E908" s="7">
        <v>40</v>
      </c>
      <c r="F908" s="16">
        <f t="shared" si="58"/>
        <v>69.568106312292358</v>
      </c>
      <c r="G908" s="16">
        <f t="shared" si="59"/>
        <v>69.568106312292358</v>
      </c>
    </row>
    <row r="909" spans="1:7" x14ac:dyDescent="0.2">
      <c r="A909" s="6">
        <v>904</v>
      </c>
      <c r="B909" s="6">
        <v>104</v>
      </c>
      <c r="C909" s="15">
        <f t="shared" si="56"/>
        <v>0</v>
      </c>
      <c r="D909" s="15">
        <f t="shared" si="57"/>
        <v>587</v>
      </c>
      <c r="E909" s="7">
        <v>40</v>
      </c>
      <c r="F909" s="16">
        <f t="shared" si="58"/>
        <v>69.535398230088489</v>
      </c>
      <c r="G909" s="16">
        <f t="shared" si="59"/>
        <v>69.535398230088489</v>
      </c>
    </row>
    <row r="910" spans="1:7" x14ac:dyDescent="0.2">
      <c r="A910" s="6">
        <v>905</v>
      </c>
      <c r="B910" s="6">
        <v>105</v>
      </c>
      <c r="C910" s="15">
        <f t="shared" si="56"/>
        <v>0</v>
      </c>
      <c r="D910" s="15">
        <f t="shared" si="57"/>
        <v>587</v>
      </c>
      <c r="E910" s="7">
        <v>40</v>
      </c>
      <c r="F910" s="16">
        <f t="shared" si="58"/>
        <v>69.502762430939228</v>
      </c>
      <c r="G910" s="16">
        <f t="shared" si="59"/>
        <v>69.502762430939228</v>
      </c>
    </row>
    <row r="911" spans="1:7" x14ac:dyDescent="0.2">
      <c r="A911" s="6">
        <v>906</v>
      </c>
      <c r="B911" s="6">
        <v>106</v>
      </c>
      <c r="C911" s="15">
        <f t="shared" si="56"/>
        <v>0</v>
      </c>
      <c r="D911" s="15">
        <f t="shared" si="57"/>
        <v>587</v>
      </c>
      <c r="E911" s="7">
        <v>40</v>
      </c>
      <c r="F911" s="16">
        <f t="shared" si="58"/>
        <v>69.47019867549669</v>
      </c>
      <c r="G911" s="16">
        <f t="shared" si="59"/>
        <v>69.47019867549669</v>
      </c>
    </row>
    <row r="912" spans="1:7" x14ac:dyDescent="0.2">
      <c r="A912" s="6">
        <v>907</v>
      </c>
      <c r="B912" s="6">
        <v>107</v>
      </c>
      <c r="C912" s="15">
        <f t="shared" si="56"/>
        <v>0</v>
      </c>
      <c r="D912" s="15">
        <f t="shared" si="57"/>
        <v>587</v>
      </c>
      <c r="E912" s="7">
        <v>40</v>
      </c>
      <c r="F912" s="16">
        <f t="shared" si="58"/>
        <v>69.437706725468573</v>
      </c>
      <c r="G912" s="16">
        <f t="shared" si="59"/>
        <v>69.437706725468573</v>
      </c>
    </row>
    <row r="913" spans="1:7" x14ac:dyDescent="0.2">
      <c r="A913" s="6">
        <v>908</v>
      </c>
      <c r="B913" s="6">
        <v>108</v>
      </c>
      <c r="C913" s="15">
        <f t="shared" si="56"/>
        <v>0</v>
      </c>
      <c r="D913" s="15">
        <f t="shared" si="57"/>
        <v>587</v>
      </c>
      <c r="E913" s="7">
        <v>40</v>
      </c>
      <c r="F913" s="16">
        <f t="shared" si="58"/>
        <v>69.405286343612332</v>
      </c>
      <c r="G913" s="16">
        <f t="shared" si="59"/>
        <v>69.405286343612332</v>
      </c>
    </row>
    <row r="914" spans="1:7" x14ac:dyDescent="0.2">
      <c r="A914" s="6">
        <v>909</v>
      </c>
      <c r="B914" s="6">
        <v>109</v>
      </c>
      <c r="C914" s="15">
        <f t="shared" si="56"/>
        <v>0</v>
      </c>
      <c r="D914" s="15">
        <f t="shared" si="57"/>
        <v>587</v>
      </c>
      <c r="E914" s="7">
        <v>40</v>
      </c>
      <c r="F914" s="16">
        <f t="shared" si="58"/>
        <v>69.372937293729379</v>
      </c>
      <c r="G914" s="16">
        <f t="shared" si="59"/>
        <v>69.372937293729379</v>
      </c>
    </row>
    <row r="915" spans="1:7" x14ac:dyDescent="0.2">
      <c r="A915" s="6">
        <v>910</v>
      </c>
      <c r="B915" s="6">
        <v>110</v>
      </c>
      <c r="C915" s="15">
        <f t="shared" si="56"/>
        <v>0</v>
      </c>
      <c r="D915" s="15">
        <f t="shared" si="57"/>
        <v>587</v>
      </c>
      <c r="E915" s="7">
        <v>40</v>
      </c>
      <c r="F915" s="16">
        <f t="shared" si="58"/>
        <v>69.340659340659343</v>
      </c>
      <c r="G915" s="16">
        <f t="shared" si="59"/>
        <v>69.340659340659343</v>
      </c>
    </row>
    <row r="916" spans="1:7" x14ac:dyDescent="0.2">
      <c r="A916" s="6">
        <v>911</v>
      </c>
      <c r="B916" s="6">
        <v>111</v>
      </c>
      <c r="C916" s="15">
        <f t="shared" si="56"/>
        <v>0</v>
      </c>
      <c r="D916" s="15">
        <f t="shared" si="57"/>
        <v>587</v>
      </c>
      <c r="E916" s="7">
        <v>40</v>
      </c>
      <c r="F916" s="16">
        <f t="shared" si="58"/>
        <v>69.308452250274428</v>
      </c>
      <c r="G916" s="16">
        <f t="shared" si="59"/>
        <v>69.308452250274428</v>
      </c>
    </row>
    <row r="917" spans="1:7" x14ac:dyDescent="0.2">
      <c r="A917" s="6">
        <v>912</v>
      </c>
      <c r="B917" s="6">
        <v>112</v>
      </c>
      <c r="C917" s="15">
        <f t="shared" si="56"/>
        <v>0</v>
      </c>
      <c r="D917" s="15">
        <f t="shared" si="57"/>
        <v>587</v>
      </c>
      <c r="E917" s="7">
        <v>40</v>
      </c>
      <c r="F917" s="16">
        <f t="shared" si="58"/>
        <v>69.276315789473685</v>
      </c>
      <c r="G917" s="16">
        <f t="shared" si="59"/>
        <v>69.276315789473685</v>
      </c>
    </row>
    <row r="918" spans="1:7" x14ac:dyDescent="0.2">
      <c r="A918" s="6">
        <v>913</v>
      </c>
      <c r="B918" s="6">
        <v>113</v>
      </c>
      <c r="C918" s="15">
        <f t="shared" si="56"/>
        <v>0</v>
      </c>
      <c r="D918" s="15">
        <f t="shared" si="57"/>
        <v>587</v>
      </c>
      <c r="E918" s="7">
        <v>40</v>
      </c>
      <c r="F918" s="16">
        <f t="shared" si="58"/>
        <v>69.244249726177443</v>
      </c>
      <c r="G918" s="16">
        <f t="shared" si="59"/>
        <v>69.244249726177443</v>
      </c>
    </row>
    <row r="919" spans="1:7" x14ac:dyDescent="0.2">
      <c r="A919" s="6">
        <v>914</v>
      </c>
      <c r="B919" s="6">
        <v>114</v>
      </c>
      <c r="C919" s="15">
        <f t="shared" si="56"/>
        <v>0</v>
      </c>
      <c r="D919" s="15">
        <f t="shared" si="57"/>
        <v>587</v>
      </c>
      <c r="E919" s="7">
        <v>40</v>
      </c>
      <c r="F919" s="16">
        <f t="shared" si="58"/>
        <v>69.212253829321668</v>
      </c>
      <c r="G919" s="16">
        <f t="shared" si="59"/>
        <v>69.212253829321668</v>
      </c>
    </row>
    <row r="920" spans="1:7" x14ac:dyDescent="0.2">
      <c r="A920" s="6">
        <v>915</v>
      </c>
      <c r="B920" s="6">
        <v>115</v>
      </c>
      <c r="C920" s="15">
        <f t="shared" si="56"/>
        <v>0</v>
      </c>
      <c r="D920" s="15">
        <f t="shared" si="57"/>
        <v>587</v>
      </c>
      <c r="E920" s="7">
        <v>40</v>
      </c>
      <c r="F920" s="16">
        <f t="shared" si="58"/>
        <v>69.180327868852459</v>
      </c>
      <c r="G920" s="16">
        <f t="shared" si="59"/>
        <v>69.180327868852459</v>
      </c>
    </row>
    <row r="921" spans="1:7" x14ac:dyDescent="0.2">
      <c r="A921" s="6">
        <v>916</v>
      </c>
      <c r="B921" s="6">
        <v>116</v>
      </c>
      <c r="C921" s="15">
        <f t="shared" si="56"/>
        <v>0</v>
      </c>
      <c r="D921" s="15">
        <f t="shared" si="57"/>
        <v>587</v>
      </c>
      <c r="E921" s="7">
        <v>40</v>
      </c>
      <c r="F921" s="16">
        <f t="shared" si="58"/>
        <v>69.148471615720524</v>
      </c>
      <c r="G921" s="16">
        <f t="shared" si="59"/>
        <v>69.148471615720524</v>
      </c>
    </row>
    <row r="922" spans="1:7" x14ac:dyDescent="0.2">
      <c r="A922" s="6">
        <v>917</v>
      </c>
      <c r="B922" s="6">
        <v>117</v>
      </c>
      <c r="C922" s="15">
        <f t="shared" si="56"/>
        <v>0</v>
      </c>
      <c r="D922" s="15">
        <f t="shared" si="57"/>
        <v>587</v>
      </c>
      <c r="E922" s="7">
        <v>40</v>
      </c>
      <c r="F922" s="16">
        <f t="shared" si="58"/>
        <v>69.116684841875681</v>
      </c>
      <c r="G922" s="16">
        <f t="shared" si="59"/>
        <v>69.116684841875681</v>
      </c>
    </row>
    <row r="923" spans="1:7" x14ac:dyDescent="0.2">
      <c r="A923" s="6">
        <v>918</v>
      </c>
      <c r="B923" s="6">
        <v>118</v>
      </c>
      <c r="C923" s="15">
        <f t="shared" si="56"/>
        <v>0</v>
      </c>
      <c r="D923" s="15">
        <f t="shared" si="57"/>
        <v>587</v>
      </c>
      <c r="E923" s="7">
        <v>40</v>
      </c>
      <c r="F923" s="16">
        <f t="shared" si="58"/>
        <v>69.084967320261441</v>
      </c>
      <c r="G923" s="16">
        <f t="shared" si="59"/>
        <v>69.084967320261441</v>
      </c>
    </row>
    <row r="924" spans="1:7" x14ac:dyDescent="0.2">
      <c r="A924" s="6">
        <v>919</v>
      </c>
      <c r="B924" s="6">
        <v>119</v>
      </c>
      <c r="C924" s="15">
        <f t="shared" si="56"/>
        <v>0</v>
      </c>
      <c r="D924" s="15">
        <f t="shared" si="57"/>
        <v>587</v>
      </c>
      <c r="E924" s="7">
        <v>40</v>
      </c>
      <c r="F924" s="16">
        <f t="shared" si="58"/>
        <v>69.05331882480958</v>
      </c>
      <c r="G924" s="16">
        <f t="shared" si="59"/>
        <v>69.05331882480958</v>
      </c>
    </row>
    <row r="925" spans="1:7" x14ac:dyDescent="0.2">
      <c r="A925" s="6">
        <v>920</v>
      </c>
      <c r="B925" s="6">
        <v>120</v>
      </c>
      <c r="C925" s="15">
        <f t="shared" si="56"/>
        <v>0</v>
      </c>
      <c r="D925" s="15">
        <f t="shared" si="57"/>
        <v>587</v>
      </c>
      <c r="E925" s="7">
        <v>40</v>
      </c>
      <c r="F925" s="16">
        <f t="shared" si="58"/>
        <v>69.021739130434781</v>
      </c>
      <c r="G925" s="16">
        <f t="shared" si="59"/>
        <v>69.021739130434781</v>
      </c>
    </row>
    <row r="926" spans="1:7" x14ac:dyDescent="0.2">
      <c r="A926" s="6">
        <v>921</v>
      </c>
      <c r="B926" s="6">
        <v>121</v>
      </c>
      <c r="C926" s="15">
        <f t="shared" si="56"/>
        <v>0</v>
      </c>
      <c r="D926" s="15">
        <f t="shared" si="57"/>
        <v>587</v>
      </c>
      <c r="E926" s="7">
        <v>40</v>
      </c>
      <c r="F926" s="16">
        <f t="shared" si="58"/>
        <v>68.990228013029309</v>
      </c>
      <c r="G926" s="16">
        <f t="shared" si="59"/>
        <v>68.990228013029309</v>
      </c>
    </row>
    <row r="927" spans="1:7" x14ac:dyDescent="0.2">
      <c r="A927" s="6">
        <v>922</v>
      </c>
      <c r="B927" s="6">
        <v>122</v>
      </c>
      <c r="C927" s="15">
        <f t="shared" si="56"/>
        <v>0</v>
      </c>
      <c r="D927" s="15">
        <f t="shared" si="57"/>
        <v>587</v>
      </c>
      <c r="E927" s="7">
        <v>40</v>
      </c>
      <c r="F927" s="16">
        <f t="shared" si="58"/>
        <v>68.958785249457705</v>
      </c>
      <c r="G927" s="16">
        <f t="shared" si="59"/>
        <v>68.958785249457705</v>
      </c>
    </row>
    <row r="928" spans="1:7" x14ac:dyDescent="0.2">
      <c r="A928" s="6">
        <v>923</v>
      </c>
      <c r="B928" s="6">
        <v>123</v>
      </c>
      <c r="C928" s="15">
        <f t="shared" si="56"/>
        <v>0</v>
      </c>
      <c r="D928" s="15">
        <f t="shared" si="57"/>
        <v>587</v>
      </c>
      <c r="E928" s="7">
        <v>40</v>
      </c>
      <c r="F928" s="16">
        <f t="shared" si="58"/>
        <v>68.927410617551459</v>
      </c>
      <c r="G928" s="16">
        <f t="shared" si="59"/>
        <v>68.927410617551459</v>
      </c>
    </row>
    <row r="929" spans="1:7" x14ac:dyDescent="0.2">
      <c r="A929" s="6">
        <v>924</v>
      </c>
      <c r="B929" s="6">
        <v>124</v>
      </c>
      <c r="C929" s="15">
        <f t="shared" si="56"/>
        <v>0</v>
      </c>
      <c r="D929" s="15">
        <f t="shared" si="57"/>
        <v>587</v>
      </c>
      <c r="E929" s="7">
        <v>40</v>
      </c>
      <c r="F929" s="16">
        <f t="shared" si="58"/>
        <v>68.896103896103895</v>
      </c>
      <c r="G929" s="16">
        <f t="shared" si="59"/>
        <v>68.896103896103895</v>
      </c>
    </row>
    <row r="930" spans="1:7" x14ac:dyDescent="0.2">
      <c r="A930" s="6">
        <v>925</v>
      </c>
      <c r="B930" s="6">
        <v>125</v>
      </c>
      <c r="C930" s="15">
        <f t="shared" si="56"/>
        <v>0</v>
      </c>
      <c r="D930" s="15">
        <f t="shared" si="57"/>
        <v>587</v>
      </c>
      <c r="E930" s="7">
        <v>40</v>
      </c>
      <c r="F930" s="16">
        <f t="shared" si="58"/>
        <v>68.86486486486487</v>
      </c>
      <c r="G930" s="16">
        <f t="shared" si="59"/>
        <v>68.86486486486487</v>
      </c>
    </row>
    <row r="931" spans="1:7" x14ac:dyDescent="0.2">
      <c r="A931" s="6">
        <v>926</v>
      </c>
      <c r="B931" s="6">
        <v>126</v>
      </c>
      <c r="C931" s="15">
        <f t="shared" si="56"/>
        <v>0</v>
      </c>
      <c r="D931" s="15">
        <f t="shared" si="57"/>
        <v>587</v>
      </c>
      <c r="E931" s="7">
        <v>40</v>
      </c>
      <c r="F931" s="16">
        <f t="shared" si="58"/>
        <v>68.833693304535643</v>
      </c>
      <c r="G931" s="16">
        <f t="shared" si="59"/>
        <v>68.833693304535643</v>
      </c>
    </row>
    <row r="932" spans="1:7" x14ac:dyDescent="0.2">
      <c r="A932" s="6">
        <v>927</v>
      </c>
      <c r="B932" s="6">
        <v>127</v>
      </c>
      <c r="C932" s="15">
        <f t="shared" si="56"/>
        <v>0</v>
      </c>
      <c r="D932" s="15">
        <f t="shared" si="57"/>
        <v>587</v>
      </c>
      <c r="E932" s="7">
        <v>40</v>
      </c>
      <c r="F932" s="16">
        <f t="shared" si="58"/>
        <v>68.80258899676376</v>
      </c>
      <c r="G932" s="16">
        <f t="shared" si="59"/>
        <v>68.80258899676376</v>
      </c>
    </row>
    <row r="933" spans="1:7" x14ac:dyDescent="0.2">
      <c r="A933" s="6">
        <v>928</v>
      </c>
      <c r="B933" s="6">
        <v>128</v>
      </c>
      <c r="C933" s="15">
        <f t="shared" si="56"/>
        <v>0</v>
      </c>
      <c r="D933" s="15">
        <f t="shared" si="57"/>
        <v>587</v>
      </c>
      <c r="E933" s="7">
        <v>40</v>
      </c>
      <c r="F933" s="16">
        <f t="shared" si="58"/>
        <v>68.771551724137936</v>
      </c>
      <c r="G933" s="16">
        <f t="shared" si="59"/>
        <v>68.771551724137936</v>
      </c>
    </row>
    <row r="934" spans="1:7" x14ac:dyDescent="0.2">
      <c r="A934" s="6">
        <v>929</v>
      </c>
      <c r="B934" s="6">
        <v>129</v>
      </c>
      <c r="C934" s="15">
        <f t="shared" si="56"/>
        <v>0</v>
      </c>
      <c r="D934" s="15">
        <f t="shared" si="57"/>
        <v>587</v>
      </c>
      <c r="E934" s="7">
        <v>40</v>
      </c>
      <c r="F934" s="16">
        <f t="shared" si="58"/>
        <v>68.740581270182986</v>
      </c>
      <c r="G934" s="16">
        <f t="shared" si="59"/>
        <v>68.740581270182986</v>
      </c>
    </row>
    <row r="935" spans="1:7" x14ac:dyDescent="0.2">
      <c r="A935" s="6">
        <v>930</v>
      </c>
      <c r="B935" s="6">
        <v>130</v>
      </c>
      <c r="C935" s="15">
        <f t="shared" si="56"/>
        <v>0</v>
      </c>
      <c r="D935" s="15">
        <f t="shared" si="57"/>
        <v>587</v>
      </c>
      <c r="E935" s="7">
        <v>40</v>
      </c>
      <c r="F935" s="16">
        <f t="shared" si="58"/>
        <v>68.709677419354833</v>
      </c>
      <c r="G935" s="16">
        <f t="shared" si="59"/>
        <v>68.709677419354833</v>
      </c>
    </row>
    <row r="936" spans="1:7" x14ac:dyDescent="0.2">
      <c r="A936" s="6">
        <v>931</v>
      </c>
      <c r="B936" s="6">
        <v>131</v>
      </c>
      <c r="C936" s="15">
        <f t="shared" si="56"/>
        <v>0</v>
      </c>
      <c r="D936" s="15">
        <f t="shared" si="57"/>
        <v>587</v>
      </c>
      <c r="E936" s="7">
        <v>40</v>
      </c>
      <c r="F936" s="16">
        <f t="shared" si="58"/>
        <v>68.67883995703545</v>
      </c>
      <c r="G936" s="16">
        <f t="shared" si="59"/>
        <v>68.67883995703545</v>
      </c>
    </row>
    <row r="937" spans="1:7" x14ac:dyDescent="0.2">
      <c r="A937" s="6">
        <v>932</v>
      </c>
      <c r="B937" s="6">
        <v>132</v>
      </c>
      <c r="C937" s="15">
        <f t="shared" si="56"/>
        <v>0</v>
      </c>
      <c r="D937" s="15">
        <f t="shared" si="57"/>
        <v>587</v>
      </c>
      <c r="E937" s="7">
        <v>40</v>
      </c>
      <c r="F937" s="16">
        <f t="shared" si="58"/>
        <v>68.648068669527902</v>
      </c>
      <c r="G937" s="16">
        <f t="shared" si="59"/>
        <v>68.648068669527902</v>
      </c>
    </row>
    <row r="938" spans="1:7" x14ac:dyDescent="0.2">
      <c r="A938" s="6">
        <v>933</v>
      </c>
      <c r="B938" s="6">
        <v>133</v>
      </c>
      <c r="C938" s="15">
        <f t="shared" si="56"/>
        <v>0</v>
      </c>
      <c r="D938" s="15">
        <f t="shared" si="57"/>
        <v>587</v>
      </c>
      <c r="E938" s="7">
        <v>40</v>
      </c>
      <c r="F938" s="16">
        <f t="shared" si="58"/>
        <v>68.617363344051441</v>
      </c>
      <c r="G938" s="16">
        <f t="shared" si="59"/>
        <v>68.617363344051441</v>
      </c>
    </row>
    <row r="939" spans="1:7" x14ac:dyDescent="0.2">
      <c r="A939" s="6">
        <v>934</v>
      </c>
      <c r="B939" s="6">
        <v>134</v>
      </c>
      <c r="C939" s="15">
        <f t="shared" si="56"/>
        <v>0</v>
      </c>
      <c r="D939" s="15">
        <f t="shared" si="57"/>
        <v>587</v>
      </c>
      <c r="E939" s="7">
        <v>40</v>
      </c>
      <c r="F939" s="16">
        <f t="shared" si="58"/>
        <v>68.586723768736618</v>
      </c>
      <c r="G939" s="16">
        <f t="shared" si="59"/>
        <v>68.586723768736618</v>
      </c>
    </row>
    <row r="940" spans="1:7" x14ac:dyDescent="0.2">
      <c r="A940" s="6">
        <v>935</v>
      </c>
      <c r="B940" s="6">
        <v>135</v>
      </c>
      <c r="C940" s="15">
        <f t="shared" si="56"/>
        <v>0</v>
      </c>
      <c r="D940" s="15">
        <f t="shared" si="57"/>
        <v>587</v>
      </c>
      <c r="E940" s="7">
        <v>40</v>
      </c>
      <c r="F940" s="16">
        <f t="shared" si="58"/>
        <v>68.556149732620327</v>
      </c>
      <c r="G940" s="16">
        <f t="shared" si="59"/>
        <v>68.556149732620327</v>
      </c>
    </row>
    <row r="941" spans="1:7" x14ac:dyDescent="0.2">
      <c r="A941" s="6">
        <v>936</v>
      </c>
      <c r="B941" s="6">
        <v>136</v>
      </c>
      <c r="C941" s="15">
        <f t="shared" si="56"/>
        <v>0</v>
      </c>
      <c r="D941" s="15">
        <f t="shared" si="57"/>
        <v>587</v>
      </c>
      <c r="E941" s="7">
        <v>40</v>
      </c>
      <c r="F941" s="16">
        <f t="shared" si="58"/>
        <v>68.525641025641022</v>
      </c>
      <c r="G941" s="16">
        <f t="shared" si="59"/>
        <v>68.525641025641022</v>
      </c>
    </row>
    <row r="942" spans="1:7" x14ac:dyDescent="0.2">
      <c r="A942" s="6">
        <v>937</v>
      </c>
      <c r="B942" s="6">
        <v>137</v>
      </c>
      <c r="C942" s="15">
        <f t="shared" si="56"/>
        <v>0</v>
      </c>
      <c r="D942" s="15">
        <f t="shared" si="57"/>
        <v>587</v>
      </c>
      <c r="E942" s="7">
        <v>40</v>
      </c>
      <c r="F942" s="16">
        <f t="shared" si="58"/>
        <v>68.495197438633937</v>
      </c>
      <c r="G942" s="16">
        <f t="shared" si="59"/>
        <v>68.495197438633937</v>
      </c>
    </row>
    <row r="943" spans="1:7" x14ac:dyDescent="0.2">
      <c r="A943" s="6">
        <v>938</v>
      </c>
      <c r="B943" s="6">
        <v>138</v>
      </c>
      <c r="C943" s="15">
        <f t="shared" si="56"/>
        <v>0</v>
      </c>
      <c r="D943" s="15">
        <f t="shared" si="57"/>
        <v>587</v>
      </c>
      <c r="E943" s="7">
        <v>40</v>
      </c>
      <c r="F943" s="16">
        <f t="shared" si="58"/>
        <v>68.464818763326221</v>
      </c>
      <c r="G943" s="16">
        <f t="shared" si="59"/>
        <v>68.464818763326221</v>
      </c>
    </row>
    <row r="944" spans="1:7" x14ac:dyDescent="0.2">
      <c r="A944" s="6">
        <v>939</v>
      </c>
      <c r="B944" s="6">
        <v>139</v>
      </c>
      <c r="C944" s="15">
        <f t="shared" si="56"/>
        <v>0</v>
      </c>
      <c r="D944" s="15">
        <f t="shared" si="57"/>
        <v>587</v>
      </c>
      <c r="E944" s="7">
        <v>40</v>
      </c>
      <c r="F944" s="16">
        <f t="shared" si="58"/>
        <v>68.434504792332262</v>
      </c>
      <c r="G944" s="16">
        <f t="shared" si="59"/>
        <v>68.434504792332262</v>
      </c>
    </row>
    <row r="945" spans="1:7" x14ac:dyDescent="0.2">
      <c r="A945" s="6">
        <v>940</v>
      </c>
      <c r="B945" s="6">
        <v>140</v>
      </c>
      <c r="C945" s="15">
        <f t="shared" si="56"/>
        <v>0</v>
      </c>
      <c r="D945" s="15">
        <f t="shared" si="57"/>
        <v>587</v>
      </c>
      <c r="E945" s="7">
        <v>40</v>
      </c>
      <c r="F945" s="16">
        <f t="shared" si="58"/>
        <v>68.40425531914893</v>
      </c>
      <c r="G945" s="16">
        <f t="shared" si="59"/>
        <v>68.40425531914893</v>
      </c>
    </row>
    <row r="946" spans="1:7" x14ac:dyDescent="0.2">
      <c r="A946" s="6">
        <v>941</v>
      </c>
      <c r="B946" s="6">
        <v>141</v>
      </c>
      <c r="C946" s="15">
        <f t="shared" si="56"/>
        <v>0</v>
      </c>
      <c r="D946" s="15">
        <f t="shared" si="57"/>
        <v>587</v>
      </c>
      <c r="E946" s="7">
        <v>40</v>
      </c>
      <c r="F946" s="16">
        <f t="shared" si="58"/>
        <v>68.374070138150898</v>
      </c>
      <c r="G946" s="16">
        <f t="shared" si="59"/>
        <v>68.374070138150898</v>
      </c>
    </row>
    <row r="947" spans="1:7" x14ac:dyDescent="0.2">
      <c r="A947" s="6">
        <v>942</v>
      </c>
      <c r="B947" s="6">
        <v>142</v>
      </c>
      <c r="C947" s="15">
        <f t="shared" si="56"/>
        <v>0</v>
      </c>
      <c r="D947" s="15">
        <f t="shared" si="57"/>
        <v>587</v>
      </c>
      <c r="E947" s="7">
        <v>40</v>
      </c>
      <c r="F947" s="16">
        <f t="shared" si="58"/>
        <v>68.343949044585983</v>
      </c>
      <c r="G947" s="16">
        <f t="shared" si="59"/>
        <v>68.343949044585983</v>
      </c>
    </row>
    <row r="948" spans="1:7" x14ac:dyDescent="0.2">
      <c r="A948" s="6">
        <v>943</v>
      </c>
      <c r="B948" s="6">
        <v>143</v>
      </c>
      <c r="C948" s="15">
        <f t="shared" si="56"/>
        <v>0</v>
      </c>
      <c r="D948" s="15">
        <f t="shared" si="57"/>
        <v>587</v>
      </c>
      <c r="E948" s="7">
        <v>40</v>
      </c>
      <c r="F948" s="16">
        <f t="shared" si="58"/>
        <v>68.313891834570526</v>
      </c>
      <c r="G948" s="16">
        <f t="shared" si="59"/>
        <v>68.313891834570526</v>
      </c>
    </row>
    <row r="949" spans="1:7" x14ac:dyDescent="0.2">
      <c r="A949" s="6">
        <v>944</v>
      </c>
      <c r="B949" s="6">
        <v>144</v>
      </c>
      <c r="C949" s="15">
        <f t="shared" si="56"/>
        <v>0</v>
      </c>
      <c r="D949" s="15">
        <f t="shared" si="57"/>
        <v>587</v>
      </c>
      <c r="E949" s="7">
        <v>40</v>
      </c>
      <c r="F949" s="16">
        <f t="shared" si="58"/>
        <v>68.283898305084747</v>
      </c>
      <c r="G949" s="16">
        <f t="shared" si="59"/>
        <v>68.283898305084747</v>
      </c>
    </row>
    <row r="950" spans="1:7" x14ac:dyDescent="0.2">
      <c r="A950" s="6">
        <v>945</v>
      </c>
      <c r="B950" s="6">
        <v>145</v>
      </c>
      <c r="C950" s="15">
        <f t="shared" si="56"/>
        <v>0</v>
      </c>
      <c r="D950" s="15">
        <f t="shared" si="57"/>
        <v>587</v>
      </c>
      <c r="E950" s="7">
        <v>40</v>
      </c>
      <c r="F950" s="16">
        <f t="shared" si="58"/>
        <v>68.253968253968253</v>
      </c>
      <c r="G950" s="16">
        <f t="shared" si="59"/>
        <v>68.253968253968253</v>
      </c>
    </row>
    <row r="951" spans="1:7" x14ac:dyDescent="0.2">
      <c r="A951" s="6">
        <v>946</v>
      </c>
      <c r="B951" s="6">
        <v>146</v>
      </c>
      <c r="C951" s="15">
        <f t="shared" si="56"/>
        <v>0</v>
      </c>
      <c r="D951" s="15">
        <f t="shared" si="57"/>
        <v>587</v>
      </c>
      <c r="E951" s="7">
        <v>40</v>
      </c>
      <c r="F951" s="16">
        <f t="shared" si="58"/>
        <v>68.224101479915433</v>
      </c>
      <c r="G951" s="16">
        <f t="shared" si="59"/>
        <v>68.224101479915433</v>
      </c>
    </row>
    <row r="952" spans="1:7" x14ac:dyDescent="0.2">
      <c r="A952" s="6">
        <v>947</v>
      </c>
      <c r="B952" s="6">
        <v>147</v>
      </c>
      <c r="C952" s="15">
        <f t="shared" si="56"/>
        <v>0</v>
      </c>
      <c r="D952" s="15">
        <f t="shared" si="57"/>
        <v>587</v>
      </c>
      <c r="E952" s="7">
        <v>40</v>
      </c>
      <c r="F952" s="16">
        <f t="shared" si="58"/>
        <v>68.194297782470954</v>
      </c>
      <c r="G952" s="16">
        <f t="shared" si="59"/>
        <v>68.194297782470954</v>
      </c>
    </row>
    <row r="953" spans="1:7" x14ac:dyDescent="0.2">
      <c r="A953" s="6">
        <v>948</v>
      </c>
      <c r="B953" s="6">
        <v>148</v>
      </c>
      <c r="C953" s="15">
        <f t="shared" si="56"/>
        <v>0</v>
      </c>
      <c r="D953" s="15">
        <f t="shared" si="57"/>
        <v>587</v>
      </c>
      <c r="E953" s="7">
        <v>40</v>
      </c>
      <c r="F953" s="16">
        <f t="shared" si="58"/>
        <v>68.164556962025316</v>
      </c>
      <c r="G953" s="16">
        <f t="shared" si="59"/>
        <v>68.164556962025316</v>
      </c>
    </row>
    <row r="954" spans="1:7" x14ac:dyDescent="0.2">
      <c r="A954" s="6">
        <v>949</v>
      </c>
      <c r="B954" s="6">
        <v>149</v>
      </c>
      <c r="C954" s="15">
        <f t="shared" si="56"/>
        <v>0</v>
      </c>
      <c r="D954" s="15">
        <f t="shared" si="57"/>
        <v>587</v>
      </c>
      <c r="E954" s="7">
        <v>40</v>
      </c>
      <c r="F954" s="16">
        <f t="shared" si="58"/>
        <v>68.134878819810325</v>
      </c>
      <c r="G954" s="16">
        <f t="shared" si="59"/>
        <v>68.134878819810325</v>
      </c>
    </row>
    <row r="955" spans="1:7" x14ac:dyDescent="0.2">
      <c r="A955" s="6">
        <v>950</v>
      </c>
      <c r="B955" s="6">
        <v>150</v>
      </c>
      <c r="C955" s="15">
        <f t="shared" si="56"/>
        <v>0</v>
      </c>
      <c r="D955" s="15">
        <f t="shared" si="57"/>
        <v>587</v>
      </c>
      <c r="E955" s="7">
        <v>40</v>
      </c>
      <c r="F955" s="16">
        <f t="shared" si="58"/>
        <v>68.10526315789474</v>
      </c>
      <c r="G955" s="16">
        <f t="shared" si="59"/>
        <v>68.10526315789474</v>
      </c>
    </row>
    <row r="956" spans="1:7" x14ac:dyDescent="0.2">
      <c r="A956" s="6">
        <v>951</v>
      </c>
      <c r="B956" s="6">
        <v>151</v>
      </c>
      <c r="C956" s="15">
        <f t="shared" si="56"/>
        <v>0</v>
      </c>
      <c r="D956" s="15">
        <f t="shared" si="57"/>
        <v>587</v>
      </c>
      <c r="E956" s="7">
        <v>40</v>
      </c>
      <c r="F956" s="16">
        <f t="shared" si="58"/>
        <v>68.075709779179817</v>
      </c>
      <c r="G956" s="16">
        <f t="shared" si="59"/>
        <v>68.075709779179817</v>
      </c>
    </row>
    <row r="957" spans="1:7" x14ac:dyDescent="0.2">
      <c r="A957" s="6">
        <v>952</v>
      </c>
      <c r="B957" s="6">
        <v>152</v>
      </c>
      <c r="C957" s="15">
        <f t="shared" si="56"/>
        <v>0</v>
      </c>
      <c r="D957" s="15">
        <f t="shared" si="57"/>
        <v>587</v>
      </c>
      <c r="E957" s="7">
        <v>40</v>
      </c>
      <c r="F957" s="16">
        <f t="shared" si="58"/>
        <v>68.046218487394952</v>
      </c>
      <c r="G957" s="16">
        <f t="shared" si="59"/>
        <v>68.046218487394952</v>
      </c>
    </row>
    <row r="958" spans="1:7" x14ac:dyDescent="0.2">
      <c r="A958" s="6">
        <v>953</v>
      </c>
      <c r="B958" s="6">
        <v>153</v>
      </c>
      <c r="C958" s="15">
        <f t="shared" si="56"/>
        <v>0</v>
      </c>
      <c r="D958" s="15">
        <f t="shared" si="57"/>
        <v>587</v>
      </c>
      <c r="E958" s="7">
        <v>40</v>
      </c>
      <c r="F958" s="16">
        <f t="shared" si="58"/>
        <v>68.016789087093386</v>
      </c>
      <c r="G958" s="16">
        <f t="shared" si="59"/>
        <v>68.016789087093386</v>
      </c>
    </row>
    <row r="959" spans="1:7" x14ac:dyDescent="0.2">
      <c r="A959" s="6">
        <v>954</v>
      </c>
      <c r="B959" s="6">
        <v>154</v>
      </c>
      <c r="C959" s="15">
        <f t="shared" si="56"/>
        <v>0</v>
      </c>
      <c r="D959" s="15">
        <f t="shared" si="57"/>
        <v>587</v>
      </c>
      <c r="E959" s="7">
        <v>40</v>
      </c>
      <c r="F959" s="16">
        <f t="shared" si="58"/>
        <v>67.987421383647799</v>
      </c>
      <c r="G959" s="16">
        <f t="shared" si="59"/>
        <v>67.987421383647799</v>
      </c>
    </row>
    <row r="960" spans="1:7" x14ac:dyDescent="0.2">
      <c r="A960" s="6">
        <v>955</v>
      </c>
      <c r="B960" s="6">
        <v>155</v>
      </c>
      <c r="C960" s="15">
        <f t="shared" si="56"/>
        <v>0</v>
      </c>
      <c r="D960" s="15">
        <f t="shared" si="57"/>
        <v>587</v>
      </c>
      <c r="E960" s="7">
        <v>40</v>
      </c>
      <c r="F960" s="16">
        <f t="shared" si="58"/>
        <v>67.958115183246079</v>
      </c>
      <c r="G960" s="16">
        <f t="shared" si="59"/>
        <v>67.958115183246079</v>
      </c>
    </row>
    <row r="961" spans="1:7" x14ac:dyDescent="0.2">
      <c r="A961" s="6">
        <v>956</v>
      </c>
      <c r="B961" s="6">
        <v>156</v>
      </c>
      <c r="C961" s="15">
        <f t="shared" si="56"/>
        <v>0</v>
      </c>
      <c r="D961" s="15">
        <f t="shared" si="57"/>
        <v>587</v>
      </c>
      <c r="E961" s="7">
        <v>40</v>
      </c>
      <c r="F961" s="16">
        <f t="shared" si="58"/>
        <v>67.928870292887026</v>
      </c>
      <c r="G961" s="16">
        <f t="shared" si="59"/>
        <v>67.928870292887026</v>
      </c>
    </row>
    <row r="962" spans="1:7" x14ac:dyDescent="0.2">
      <c r="A962" s="6">
        <v>957</v>
      </c>
      <c r="B962" s="6">
        <v>157</v>
      </c>
      <c r="C962" s="15">
        <f t="shared" si="56"/>
        <v>0</v>
      </c>
      <c r="D962" s="15">
        <f t="shared" si="57"/>
        <v>587</v>
      </c>
      <c r="E962" s="7">
        <v>40</v>
      </c>
      <c r="F962" s="16">
        <f t="shared" si="58"/>
        <v>67.899686520376179</v>
      </c>
      <c r="G962" s="16">
        <f t="shared" si="59"/>
        <v>67.899686520376179</v>
      </c>
    </row>
    <row r="963" spans="1:7" x14ac:dyDescent="0.2">
      <c r="A963" s="6">
        <v>958</v>
      </c>
      <c r="B963" s="6">
        <v>158</v>
      </c>
      <c r="C963" s="15">
        <f t="shared" si="56"/>
        <v>0</v>
      </c>
      <c r="D963" s="15">
        <f t="shared" si="57"/>
        <v>587</v>
      </c>
      <c r="E963" s="7">
        <v>40</v>
      </c>
      <c r="F963" s="16">
        <f t="shared" si="58"/>
        <v>67.870563674321502</v>
      </c>
      <c r="G963" s="16">
        <f t="shared" si="59"/>
        <v>67.870563674321502</v>
      </c>
    </row>
    <row r="964" spans="1:7" x14ac:dyDescent="0.2">
      <c r="A964" s="6">
        <v>959</v>
      </c>
      <c r="B964" s="6">
        <v>159</v>
      </c>
      <c r="C964" s="15">
        <f t="shared" si="56"/>
        <v>0</v>
      </c>
      <c r="D964" s="15">
        <f t="shared" si="57"/>
        <v>587</v>
      </c>
      <c r="E964" s="7">
        <v>40</v>
      </c>
      <c r="F964" s="16">
        <f t="shared" si="58"/>
        <v>67.841501564129302</v>
      </c>
      <c r="G964" s="16">
        <f t="shared" si="59"/>
        <v>67.841501564129302</v>
      </c>
    </row>
    <row r="965" spans="1:7" x14ac:dyDescent="0.2">
      <c r="A965" s="6">
        <v>960</v>
      </c>
      <c r="B965" s="6">
        <v>160</v>
      </c>
      <c r="C965" s="15">
        <f t="shared" si="56"/>
        <v>0</v>
      </c>
      <c r="D965" s="15">
        <f t="shared" si="57"/>
        <v>587</v>
      </c>
      <c r="E965" s="7">
        <v>40</v>
      </c>
      <c r="F965" s="16">
        <f t="shared" si="58"/>
        <v>67.8125</v>
      </c>
      <c r="G965" s="16">
        <f t="shared" si="59"/>
        <v>67.8125</v>
      </c>
    </row>
    <row r="966" spans="1:7" x14ac:dyDescent="0.2">
      <c r="A966" s="6">
        <v>961</v>
      </c>
      <c r="B966" s="6">
        <v>161</v>
      </c>
      <c r="C966" s="15">
        <f t="shared" ref="C966:C1005" si="60">IF(E966=E967,0,B966*E966/100)</f>
        <v>0</v>
      </c>
      <c r="D966" s="15">
        <f t="shared" ref="D966:D1005" si="61">D965+C966</f>
        <v>587</v>
      </c>
      <c r="E966" s="7">
        <v>40</v>
      </c>
      <c r="F966" s="16">
        <f t="shared" ref="F966:F1005" si="62">IF(C966=0,(D965*$F$5+(B966*$F$5*E966/100))/A966,D966*$F$5/A966)</f>
        <v>67.78355879292404</v>
      </c>
      <c r="G966" s="16">
        <f t="shared" ref="G966:G1005" si="63">IF(C966=0,(D965*$G$5+(B966*$G$5*E966/100))/A966,D966*$G$5/A966)</f>
        <v>67.78355879292404</v>
      </c>
    </row>
    <row r="967" spans="1:7" x14ac:dyDescent="0.2">
      <c r="A967" s="6">
        <v>962</v>
      </c>
      <c r="B967" s="6">
        <v>162</v>
      </c>
      <c r="C967" s="15">
        <f t="shared" si="60"/>
        <v>0</v>
      </c>
      <c r="D967" s="15">
        <f t="shared" si="61"/>
        <v>587</v>
      </c>
      <c r="E967" s="7">
        <v>40</v>
      </c>
      <c r="F967" s="16">
        <f t="shared" si="62"/>
        <v>67.754677754677758</v>
      </c>
      <c r="G967" s="16">
        <f t="shared" si="63"/>
        <v>67.754677754677758</v>
      </c>
    </row>
    <row r="968" spans="1:7" x14ac:dyDescent="0.2">
      <c r="A968" s="6">
        <v>963</v>
      </c>
      <c r="B968" s="6">
        <v>163</v>
      </c>
      <c r="C968" s="15">
        <f t="shared" si="60"/>
        <v>0</v>
      </c>
      <c r="D968" s="15">
        <f t="shared" si="61"/>
        <v>587</v>
      </c>
      <c r="E968" s="7">
        <v>40</v>
      </c>
      <c r="F968" s="16">
        <f t="shared" si="62"/>
        <v>67.72585669781931</v>
      </c>
      <c r="G968" s="16">
        <f t="shared" si="63"/>
        <v>67.72585669781931</v>
      </c>
    </row>
    <row r="969" spans="1:7" x14ac:dyDescent="0.2">
      <c r="A969" s="6">
        <v>964</v>
      </c>
      <c r="B969" s="6">
        <v>164</v>
      </c>
      <c r="C969" s="15">
        <f t="shared" si="60"/>
        <v>0</v>
      </c>
      <c r="D969" s="15">
        <f t="shared" si="61"/>
        <v>587</v>
      </c>
      <c r="E969" s="7">
        <v>40</v>
      </c>
      <c r="F969" s="16">
        <f t="shared" si="62"/>
        <v>67.697095435684645</v>
      </c>
      <c r="G969" s="16">
        <f t="shared" si="63"/>
        <v>67.697095435684645</v>
      </c>
    </row>
    <row r="970" spans="1:7" x14ac:dyDescent="0.2">
      <c r="A970" s="6">
        <v>965</v>
      </c>
      <c r="B970" s="6">
        <v>165</v>
      </c>
      <c r="C970" s="15">
        <f t="shared" si="60"/>
        <v>0</v>
      </c>
      <c r="D970" s="15">
        <f t="shared" si="61"/>
        <v>587</v>
      </c>
      <c r="E970" s="7">
        <v>40</v>
      </c>
      <c r="F970" s="16">
        <f t="shared" si="62"/>
        <v>67.668393782383419</v>
      </c>
      <c r="G970" s="16">
        <f t="shared" si="63"/>
        <v>67.668393782383419</v>
      </c>
    </row>
    <row r="971" spans="1:7" x14ac:dyDescent="0.2">
      <c r="A971" s="6">
        <v>966</v>
      </c>
      <c r="B971" s="6">
        <v>166</v>
      </c>
      <c r="C971" s="15">
        <f t="shared" si="60"/>
        <v>0</v>
      </c>
      <c r="D971" s="15">
        <f t="shared" si="61"/>
        <v>587</v>
      </c>
      <c r="E971" s="7">
        <v>40</v>
      </c>
      <c r="F971" s="16">
        <f t="shared" si="62"/>
        <v>67.639751552795033</v>
      </c>
      <c r="G971" s="16">
        <f t="shared" si="63"/>
        <v>67.639751552795033</v>
      </c>
    </row>
    <row r="972" spans="1:7" x14ac:dyDescent="0.2">
      <c r="A972" s="6">
        <v>967</v>
      </c>
      <c r="B972" s="6">
        <v>167</v>
      </c>
      <c r="C972" s="15">
        <f t="shared" si="60"/>
        <v>0</v>
      </c>
      <c r="D972" s="15">
        <f t="shared" si="61"/>
        <v>587</v>
      </c>
      <c r="E972" s="7">
        <v>40</v>
      </c>
      <c r="F972" s="16">
        <f t="shared" si="62"/>
        <v>67.611168562564629</v>
      </c>
      <c r="G972" s="16">
        <f t="shared" si="63"/>
        <v>67.611168562564629</v>
      </c>
    </row>
    <row r="973" spans="1:7" x14ac:dyDescent="0.2">
      <c r="A973" s="6">
        <v>968</v>
      </c>
      <c r="B973" s="6">
        <v>168</v>
      </c>
      <c r="C973" s="15">
        <f t="shared" si="60"/>
        <v>0</v>
      </c>
      <c r="D973" s="15">
        <f t="shared" si="61"/>
        <v>587</v>
      </c>
      <c r="E973" s="7">
        <v>40</v>
      </c>
      <c r="F973" s="16">
        <f t="shared" si="62"/>
        <v>67.582644628099175</v>
      </c>
      <c r="G973" s="16">
        <f t="shared" si="63"/>
        <v>67.582644628099175</v>
      </c>
    </row>
    <row r="974" spans="1:7" x14ac:dyDescent="0.2">
      <c r="A974" s="6">
        <v>969</v>
      </c>
      <c r="B974" s="6">
        <v>169</v>
      </c>
      <c r="C974" s="15">
        <f t="shared" si="60"/>
        <v>0</v>
      </c>
      <c r="D974" s="15">
        <f t="shared" si="61"/>
        <v>587</v>
      </c>
      <c r="E974" s="7">
        <v>40</v>
      </c>
      <c r="F974" s="16">
        <f t="shared" si="62"/>
        <v>67.554179566563462</v>
      </c>
      <c r="G974" s="16">
        <f t="shared" si="63"/>
        <v>67.554179566563462</v>
      </c>
    </row>
    <row r="975" spans="1:7" x14ac:dyDescent="0.2">
      <c r="A975" s="6">
        <v>970</v>
      </c>
      <c r="B975" s="6">
        <v>170</v>
      </c>
      <c r="C975" s="15">
        <f t="shared" si="60"/>
        <v>0</v>
      </c>
      <c r="D975" s="15">
        <f t="shared" si="61"/>
        <v>587</v>
      </c>
      <c r="E975" s="7">
        <v>40</v>
      </c>
      <c r="F975" s="16">
        <f t="shared" si="62"/>
        <v>67.525773195876283</v>
      </c>
      <c r="G975" s="16">
        <f t="shared" si="63"/>
        <v>67.525773195876283</v>
      </c>
    </row>
    <row r="976" spans="1:7" x14ac:dyDescent="0.2">
      <c r="A976" s="6">
        <v>971</v>
      </c>
      <c r="B976" s="6">
        <v>171</v>
      </c>
      <c r="C976" s="15">
        <f t="shared" si="60"/>
        <v>0</v>
      </c>
      <c r="D976" s="15">
        <f t="shared" si="61"/>
        <v>587</v>
      </c>
      <c r="E976" s="7">
        <v>40</v>
      </c>
      <c r="F976" s="16">
        <f t="shared" si="62"/>
        <v>67.497425334706492</v>
      </c>
      <c r="G976" s="16">
        <f t="shared" si="63"/>
        <v>67.497425334706492</v>
      </c>
    </row>
    <row r="977" spans="1:7" x14ac:dyDescent="0.2">
      <c r="A977" s="6">
        <v>972</v>
      </c>
      <c r="B977" s="6">
        <v>172</v>
      </c>
      <c r="C977" s="15">
        <f t="shared" si="60"/>
        <v>0</v>
      </c>
      <c r="D977" s="15">
        <f t="shared" si="61"/>
        <v>587</v>
      </c>
      <c r="E977" s="7">
        <v>40</v>
      </c>
      <c r="F977" s="16">
        <f t="shared" si="62"/>
        <v>67.46913580246914</v>
      </c>
      <c r="G977" s="16">
        <f t="shared" si="63"/>
        <v>67.46913580246914</v>
      </c>
    </row>
    <row r="978" spans="1:7" x14ac:dyDescent="0.2">
      <c r="A978" s="6">
        <v>973</v>
      </c>
      <c r="B978" s="6">
        <v>173</v>
      </c>
      <c r="C978" s="15">
        <f t="shared" si="60"/>
        <v>0</v>
      </c>
      <c r="D978" s="15">
        <f t="shared" si="61"/>
        <v>587</v>
      </c>
      <c r="E978" s="7">
        <v>40</v>
      </c>
      <c r="F978" s="16">
        <f t="shared" si="62"/>
        <v>67.440904419321683</v>
      </c>
      <c r="G978" s="16">
        <f t="shared" si="63"/>
        <v>67.440904419321683</v>
      </c>
    </row>
    <row r="979" spans="1:7" x14ac:dyDescent="0.2">
      <c r="A979" s="6">
        <v>974</v>
      </c>
      <c r="B979" s="6">
        <v>174</v>
      </c>
      <c r="C979" s="15">
        <f t="shared" si="60"/>
        <v>0</v>
      </c>
      <c r="D979" s="15">
        <f t="shared" si="61"/>
        <v>587</v>
      </c>
      <c r="E979" s="7">
        <v>40</v>
      </c>
      <c r="F979" s="16">
        <f t="shared" si="62"/>
        <v>67.412731006160158</v>
      </c>
      <c r="G979" s="16">
        <f t="shared" si="63"/>
        <v>67.412731006160158</v>
      </c>
    </row>
    <row r="980" spans="1:7" x14ac:dyDescent="0.2">
      <c r="A980" s="6">
        <v>975</v>
      </c>
      <c r="B980" s="6">
        <v>175</v>
      </c>
      <c r="C980" s="15">
        <f t="shared" si="60"/>
        <v>0</v>
      </c>
      <c r="D980" s="15">
        <f t="shared" si="61"/>
        <v>587</v>
      </c>
      <c r="E980" s="7">
        <v>40</v>
      </c>
      <c r="F980" s="16">
        <f t="shared" si="62"/>
        <v>67.384615384615387</v>
      </c>
      <c r="G980" s="16">
        <f t="shared" si="63"/>
        <v>67.384615384615387</v>
      </c>
    </row>
    <row r="981" spans="1:7" x14ac:dyDescent="0.2">
      <c r="A981" s="6">
        <v>976</v>
      </c>
      <c r="B981" s="6">
        <v>176</v>
      </c>
      <c r="C981" s="15">
        <f t="shared" si="60"/>
        <v>0</v>
      </c>
      <c r="D981" s="15">
        <f t="shared" si="61"/>
        <v>587</v>
      </c>
      <c r="E981" s="7">
        <v>40</v>
      </c>
      <c r="F981" s="16">
        <f t="shared" si="62"/>
        <v>67.356557377049185</v>
      </c>
      <c r="G981" s="16">
        <f t="shared" si="63"/>
        <v>67.356557377049185</v>
      </c>
    </row>
    <row r="982" spans="1:7" x14ac:dyDescent="0.2">
      <c r="A982" s="6">
        <v>977</v>
      </c>
      <c r="B982" s="6">
        <v>177</v>
      </c>
      <c r="C982" s="15">
        <f t="shared" si="60"/>
        <v>0</v>
      </c>
      <c r="D982" s="15">
        <f t="shared" si="61"/>
        <v>587</v>
      </c>
      <c r="E982" s="7">
        <v>40</v>
      </c>
      <c r="F982" s="16">
        <f t="shared" si="62"/>
        <v>67.328556806550665</v>
      </c>
      <c r="G982" s="16">
        <f t="shared" si="63"/>
        <v>67.328556806550665</v>
      </c>
    </row>
    <row r="983" spans="1:7" x14ac:dyDescent="0.2">
      <c r="A983" s="6">
        <v>978</v>
      </c>
      <c r="B983" s="6">
        <v>178</v>
      </c>
      <c r="C983" s="15">
        <f t="shared" si="60"/>
        <v>0</v>
      </c>
      <c r="D983" s="15">
        <f t="shared" si="61"/>
        <v>587</v>
      </c>
      <c r="E983" s="7">
        <v>40</v>
      </c>
      <c r="F983" s="16">
        <f t="shared" si="62"/>
        <v>67.300613496932513</v>
      </c>
      <c r="G983" s="16">
        <f t="shared" si="63"/>
        <v>67.300613496932513</v>
      </c>
    </row>
    <row r="984" spans="1:7" x14ac:dyDescent="0.2">
      <c r="A984" s="6">
        <v>979</v>
      </c>
      <c r="B984" s="6">
        <v>179</v>
      </c>
      <c r="C984" s="15">
        <f t="shared" si="60"/>
        <v>0</v>
      </c>
      <c r="D984" s="15">
        <f t="shared" si="61"/>
        <v>587</v>
      </c>
      <c r="E984" s="7">
        <v>40</v>
      </c>
      <c r="F984" s="16">
        <f t="shared" si="62"/>
        <v>67.272727272727266</v>
      </c>
      <c r="G984" s="16">
        <f t="shared" si="63"/>
        <v>67.272727272727266</v>
      </c>
    </row>
    <row r="985" spans="1:7" x14ac:dyDescent="0.2">
      <c r="A985" s="6">
        <v>980</v>
      </c>
      <c r="B985" s="6">
        <v>180</v>
      </c>
      <c r="C985" s="15">
        <f t="shared" si="60"/>
        <v>0</v>
      </c>
      <c r="D985" s="15">
        <f t="shared" si="61"/>
        <v>587</v>
      </c>
      <c r="E985" s="7">
        <v>40</v>
      </c>
      <c r="F985" s="16">
        <f t="shared" si="62"/>
        <v>67.244897959183675</v>
      </c>
      <c r="G985" s="16">
        <f t="shared" si="63"/>
        <v>67.244897959183675</v>
      </c>
    </row>
    <row r="986" spans="1:7" x14ac:dyDescent="0.2">
      <c r="A986" s="6">
        <v>981</v>
      </c>
      <c r="B986" s="6">
        <v>181</v>
      </c>
      <c r="C986" s="15">
        <f t="shared" si="60"/>
        <v>0</v>
      </c>
      <c r="D986" s="15">
        <f t="shared" si="61"/>
        <v>587</v>
      </c>
      <c r="E986" s="7">
        <v>40</v>
      </c>
      <c r="F986" s="16">
        <f t="shared" si="62"/>
        <v>67.217125382262992</v>
      </c>
      <c r="G986" s="16">
        <f t="shared" si="63"/>
        <v>67.217125382262992</v>
      </c>
    </row>
    <row r="987" spans="1:7" x14ac:dyDescent="0.2">
      <c r="A987" s="6">
        <v>982</v>
      </c>
      <c r="B987" s="6">
        <v>182</v>
      </c>
      <c r="C987" s="15">
        <f t="shared" si="60"/>
        <v>0</v>
      </c>
      <c r="D987" s="15">
        <f t="shared" si="61"/>
        <v>587</v>
      </c>
      <c r="E987" s="7">
        <v>40</v>
      </c>
      <c r="F987" s="16">
        <f t="shared" si="62"/>
        <v>67.189409368635438</v>
      </c>
      <c r="G987" s="16">
        <f t="shared" si="63"/>
        <v>67.189409368635438</v>
      </c>
    </row>
    <row r="988" spans="1:7" x14ac:dyDescent="0.2">
      <c r="A988" s="6">
        <v>983</v>
      </c>
      <c r="B988" s="6">
        <v>183</v>
      </c>
      <c r="C988" s="15">
        <f t="shared" si="60"/>
        <v>0</v>
      </c>
      <c r="D988" s="15">
        <f t="shared" si="61"/>
        <v>587</v>
      </c>
      <c r="E988" s="7">
        <v>40</v>
      </c>
      <c r="F988" s="16">
        <f t="shared" si="62"/>
        <v>67.161749745676502</v>
      </c>
      <c r="G988" s="16">
        <f t="shared" si="63"/>
        <v>67.161749745676502</v>
      </c>
    </row>
    <row r="989" spans="1:7" x14ac:dyDescent="0.2">
      <c r="A989" s="6">
        <v>984</v>
      </c>
      <c r="B989" s="6">
        <v>184</v>
      </c>
      <c r="C989" s="15">
        <f t="shared" si="60"/>
        <v>0</v>
      </c>
      <c r="D989" s="15">
        <f t="shared" si="61"/>
        <v>587</v>
      </c>
      <c r="E989" s="7">
        <v>40</v>
      </c>
      <c r="F989" s="16">
        <f t="shared" si="62"/>
        <v>67.134146341463421</v>
      </c>
      <c r="G989" s="16">
        <f t="shared" si="63"/>
        <v>67.134146341463421</v>
      </c>
    </row>
    <row r="990" spans="1:7" x14ac:dyDescent="0.2">
      <c r="A990" s="6">
        <v>985</v>
      </c>
      <c r="B990" s="6">
        <v>185</v>
      </c>
      <c r="C990" s="15">
        <f t="shared" si="60"/>
        <v>0</v>
      </c>
      <c r="D990" s="15">
        <f t="shared" si="61"/>
        <v>587</v>
      </c>
      <c r="E990" s="7">
        <v>40</v>
      </c>
      <c r="F990" s="16">
        <f t="shared" si="62"/>
        <v>67.10659898477158</v>
      </c>
      <c r="G990" s="16">
        <f t="shared" si="63"/>
        <v>67.10659898477158</v>
      </c>
    </row>
    <row r="991" spans="1:7" x14ac:dyDescent="0.2">
      <c r="A991" s="6">
        <v>986</v>
      </c>
      <c r="B991" s="6">
        <v>186</v>
      </c>
      <c r="C991" s="15">
        <f t="shared" si="60"/>
        <v>0</v>
      </c>
      <c r="D991" s="15">
        <f t="shared" si="61"/>
        <v>587</v>
      </c>
      <c r="E991" s="7">
        <v>40</v>
      </c>
      <c r="F991" s="16">
        <f t="shared" si="62"/>
        <v>67.079107505070994</v>
      </c>
      <c r="G991" s="16">
        <f t="shared" si="63"/>
        <v>67.079107505070994</v>
      </c>
    </row>
    <row r="992" spans="1:7" x14ac:dyDescent="0.2">
      <c r="A992" s="6">
        <v>987</v>
      </c>
      <c r="B992" s="6">
        <v>187</v>
      </c>
      <c r="C992" s="15">
        <f t="shared" si="60"/>
        <v>0</v>
      </c>
      <c r="D992" s="15">
        <f t="shared" si="61"/>
        <v>587</v>
      </c>
      <c r="E992" s="7">
        <v>40</v>
      </c>
      <c r="F992" s="16">
        <f t="shared" si="62"/>
        <v>67.051671732522792</v>
      </c>
      <c r="G992" s="16">
        <f t="shared" si="63"/>
        <v>67.051671732522792</v>
      </c>
    </row>
    <row r="993" spans="1:9" x14ac:dyDescent="0.2">
      <c r="A993" s="6">
        <v>988</v>
      </c>
      <c r="B993" s="6">
        <v>188</v>
      </c>
      <c r="C993" s="15">
        <f t="shared" si="60"/>
        <v>0</v>
      </c>
      <c r="D993" s="15">
        <f t="shared" si="61"/>
        <v>587</v>
      </c>
      <c r="E993" s="7">
        <v>40</v>
      </c>
      <c r="F993" s="16">
        <f t="shared" si="62"/>
        <v>67.02429149797571</v>
      </c>
      <c r="G993" s="16">
        <f t="shared" si="63"/>
        <v>67.02429149797571</v>
      </c>
    </row>
    <row r="994" spans="1:9" x14ac:dyDescent="0.2">
      <c r="A994" s="6">
        <v>989</v>
      </c>
      <c r="B994" s="6">
        <v>189</v>
      </c>
      <c r="C994" s="15">
        <f t="shared" si="60"/>
        <v>0</v>
      </c>
      <c r="D994" s="15">
        <f t="shared" si="61"/>
        <v>587</v>
      </c>
      <c r="E994" s="7">
        <v>40</v>
      </c>
      <c r="F994" s="16">
        <f t="shared" si="62"/>
        <v>66.996966632962582</v>
      </c>
      <c r="G994" s="16">
        <f t="shared" si="63"/>
        <v>66.996966632962582</v>
      </c>
    </row>
    <row r="995" spans="1:9" x14ac:dyDescent="0.2">
      <c r="A995" s="6">
        <v>990</v>
      </c>
      <c r="B995" s="6">
        <v>190</v>
      </c>
      <c r="C995" s="15">
        <f t="shared" si="60"/>
        <v>0</v>
      </c>
      <c r="D995" s="15">
        <f t="shared" si="61"/>
        <v>587</v>
      </c>
      <c r="E995" s="7">
        <v>40</v>
      </c>
      <c r="F995" s="16">
        <f t="shared" si="62"/>
        <v>66.969696969696969</v>
      </c>
      <c r="G995" s="16">
        <f t="shared" si="63"/>
        <v>66.969696969696969</v>
      </c>
    </row>
    <row r="996" spans="1:9" x14ac:dyDescent="0.2">
      <c r="A996" s="6">
        <v>991</v>
      </c>
      <c r="B996" s="6">
        <v>191</v>
      </c>
      <c r="C996" s="15">
        <f t="shared" si="60"/>
        <v>0</v>
      </c>
      <c r="D996" s="15">
        <f t="shared" si="61"/>
        <v>587</v>
      </c>
      <c r="E996" s="7">
        <v>40</v>
      </c>
      <c r="F996" s="16">
        <f t="shared" si="62"/>
        <v>66.942482341069621</v>
      </c>
      <c r="G996" s="16">
        <f t="shared" si="63"/>
        <v>66.942482341069621</v>
      </c>
    </row>
    <row r="997" spans="1:9" x14ac:dyDescent="0.2">
      <c r="A997" s="6">
        <v>992</v>
      </c>
      <c r="B997" s="6">
        <v>192</v>
      </c>
      <c r="C997" s="15">
        <f t="shared" si="60"/>
        <v>0</v>
      </c>
      <c r="D997" s="15">
        <f t="shared" si="61"/>
        <v>587</v>
      </c>
      <c r="E997" s="7">
        <v>40</v>
      </c>
      <c r="F997" s="16">
        <f t="shared" si="62"/>
        <v>66.915322580645167</v>
      </c>
      <c r="G997" s="16">
        <f t="shared" si="63"/>
        <v>66.915322580645167</v>
      </c>
    </row>
    <row r="998" spans="1:9" x14ac:dyDescent="0.2">
      <c r="A998" s="6">
        <v>993</v>
      </c>
      <c r="B998" s="6">
        <v>193</v>
      </c>
      <c r="C998" s="15">
        <f t="shared" si="60"/>
        <v>0</v>
      </c>
      <c r="D998" s="15">
        <f t="shared" si="61"/>
        <v>587</v>
      </c>
      <c r="E998" s="7">
        <v>40</v>
      </c>
      <c r="F998" s="16">
        <f t="shared" si="62"/>
        <v>66.888217522658607</v>
      </c>
      <c r="G998" s="16">
        <f t="shared" si="63"/>
        <v>66.888217522658607</v>
      </c>
    </row>
    <row r="999" spans="1:9" x14ac:dyDescent="0.2">
      <c r="A999" s="6">
        <v>994</v>
      </c>
      <c r="B999" s="6">
        <v>194</v>
      </c>
      <c r="C999" s="15">
        <f t="shared" si="60"/>
        <v>0</v>
      </c>
      <c r="D999" s="15">
        <f t="shared" si="61"/>
        <v>587</v>
      </c>
      <c r="E999" s="7">
        <v>40</v>
      </c>
      <c r="F999" s="16">
        <f t="shared" si="62"/>
        <v>66.861167002012067</v>
      </c>
      <c r="G999" s="16">
        <f t="shared" si="63"/>
        <v>66.861167002012067</v>
      </c>
    </row>
    <row r="1000" spans="1:9" x14ac:dyDescent="0.2">
      <c r="A1000" s="6">
        <v>995</v>
      </c>
      <c r="B1000" s="6">
        <v>195</v>
      </c>
      <c r="C1000" s="15">
        <f t="shared" si="60"/>
        <v>0</v>
      </c>
      <c r="D1000" s="15">
        <f t="shared" si="61"/>
        <v>587</v>
      </c>
      <c r="E1000" s="7">
        <v>40</v>
      </c>
      <c r="F1000" s="16">
        <f t="shared" si="62"/>
        <v>66.834170854271363</v>
      </c>
      <c r="G1000" s="16">
        <f t="shared" si="63"/>
        <v>66.834170854271363</v>
      </c>
    </row>
    <row r="1001" spans="1:9" x14ac:dyDescent="0.2">
      <c r="A1001" s="6">
        <v>996</v>
      </c>
      <c r="B1001" s="6">
        <v>196</v>
      </c>
      <c r="C1001" s="15">
        <f t="shared" si="60"/>
        <v>0</v>
      </c>
      <c r="D1001" s="15">
        <f t="shared" si="61"/>
        <v>587</v>
      </c>
      <c r="E1001" s="7">
        <v>40</v>
      </c>
      <c r="F1001" s="16">
        <f t="shared" si="62"/>
        <v>66.807228915662648</v>
      </c>
      <c r="G1001" s="16">
        <f t="shared" si="63"/>
        <v>66.807228915662648</v>
      </c>
    </row>
    <row r="1002" spans="1:9" x14ac:dyDescent="0.2">
      <c r="A1002" s="6">
        <v>997</v>
      </c>
      <c r="B1002" s="6">
        <v>197</v>
      </c>
      <c r="C1002" s="15">
        <f t="shared" si="60"/>
        <v>0</v>
      </c>
      <c r="D1002" s="15">
        <f t="shared" si="61"/>
        <v>587</v>
      </c>
      <c r="E1002" s="7">
        <v>40</v>
      </c>
      <c r="F1002" s="16">
        <f t="shared" si="62"/>
        <v>66.780341023069212</v>
      </c>
      <c r="G1002" s="16">
        <f t="shared" si="63"/>
        <v>66.780341023069212</v>
      </c>
    </row>
    <row r="1003" spans="1:9" x14ac:dyDescent="0.2">
      <c r="A1003" s="6">
        <v>998</v>
      </c>
      <c r="B1003" s="6">
        <v>198</v>
      </c>
      <c r="C1003" s="15">
        <f t="shared" si="60"/>
        <v>0</v>
      </c>
      <c r="D1003" s="15">
        <f t="shared" si="61"/>
        <v>587</v>
      </c>
      <c r="E1003" s="7">
        <v>40</v>
      </c>
      <c r="F1003" s="16">
        <f t="shared" si="62"/>
        <v>66.75350701402806</v>
      </c>
      <c r="G1003" s="16">
        <f t="shared" si="63"/>
        <v>66.75350701402806</v>
      </c>
    </row>
    <row r="1004" spans="1:9" x14ac:dyDescent="0.2">
      <c r="A1004" s="6">
        <v>999</v>
      </c>
      <c r="B1004" s="6">
        <v>199</v>
      </c>
      <c r="C1004" s="15">
        <f t="shared" si="60"/>
        <v>0</v>
      </c>
      <c r="D1004" s="15">
        <f t="shared" si="61"/>
        <v>587</v>
      </c>
      <c r="E1004" s="7">
        <v>40</v>
      </c>
      <c r="F1004" s="16">
        <f t="shared" si="62"/>
        <v>66.726726726726724</v>
      </c>
      <c r="G1004" s="16">
        <f t="shared" si="63"/>
        <v>66.726726726726724</v>
      </c>
    </row>
    <row r="1005" spans="1:9" s="9" customFormat="1" x14ac:dyDescent="0.2">
      <c r="A1005" s="18">
        <v>1000</v>
      </c>
      <c r="B1005" s="6">
        <v>200</v>
      </c>
      <c r="C1005" s="19">
        <f t="shared" si="60"/>
        <v>80</v>
      </c>
      <c r="D1005" s="19">
        <f t="shared" si="61"/>
        <v>667</v>
      </c>
      <c r="E1005" s="20">
        <v>40</v>
      </c>
      <c r="F1005" s="16">
        <f t="shared" si="62"/>
        <v>66.7</v>
      </c>
      <c r="G1005" s="16">
        <f t="shared" si="63"/>
        <v>66.7</v>
      </c>
      <c r="I1005" s="22"/>
    </row>
  </sheetData>
  <sheetProtection password="8385" sheet="1" objects="1" scenarios="1"/>
  <mergeCells count="2">
    <mergeCell ref="A4:B4"/>
    <mergeCell ref="A1:E1"/>
  </mergeCells>
  <phoneticPr fontId="17" type="noConversion"/>
  <printOptions horizontalCentered="1" verticalCentered="1"/>
  <pageMargins left="0.24" right="0.38" top="0.49" bottom="0.56999999999999995" header="0.25" footer="0.34"/>
  <pageSetup paperSize="9" orientation="portrait" horizontalDpi="180" verticalDpi="180" r:id="rId1"/>
  <headerFooter alignWithMargins="0">
    <oddHeader>&amp;A</oddHeader>
    <oddFooter>&amp;L&amp;8&amp;F&amp;C&amp;8Seite &amp;P&amp;R&amp;8J.Görzig&amp;D&amp;T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L35"/>
  <sheetViews>
    <sheetView topLeftCell="B1" zoomScale="75" workbookViewId="0">
      <selection activeCell="B15" sqref="B15 G15"/>
    </sheetView>
  </sheetViews>
  <sheetFormatPr baseColWidth="10" defaultRowHeight="12.75" x14ac:dyDescent="0.2"/>
  <cols>
    <col min="1" max="1" width="11.42578125" style="1"/>
    <col min="2" max="2" width="7.42578125" style="1" customWidth="1"/>
    <col min="3" max="3" width="9.28515625" style="3" customWidth="1"/>
    <col min="4" max="5" width="8.140625" style="3" customWidth="1"/>
    <col min="6" max="7" width="8.140625" style="2" customWidth="1"/>
    <col min="8" max="8" width="9" style="3" customWidth="1"/>
    <col min="9" max="9" width="8.5703125" style="3" customWidth="1"/>
    <col min="10" max="10" width="8.42578125" style="3" customWidth="1"/>
    <col min="11" max="11" width="8.42578125" style="2" customWidth="1"/>
    <col min="12" max="12" width="9.140625" style="3" customWidth="1"/>
    <col min="13" max="13" width="10.85546875" style="3" customWidth="1"/>
    <col min="14" max="14" width="7.42578125" style="3" customWidth="1"/>
    <col min="15" max="15" width="9.5703125" style="2" customWidth="1"/>
    <col min="16" max="16" width="9.140625" style="2" customWidth="1"/>
    <col min="17" max="17" width="10.28515625" style="3" customWidth="1"/>
    <col min="18" max="18" width="9.7109375" style="3" customWidth="1"/>
    <col min="19" max="19" width="10.140625" customWidth="1"/>
    <col min="20" max="20" width="9.85546875" customWidth="1"/>
    <col min="31" max="31" width="13.28515625" customWidth="1"/>
  </cols>
  <sheetData>
    <row r="1" spans="1:38" s="116" customFormat="1" ht="50.25" customHeight="1" thickBot="1" x14ac:dyDescent="0.25">
      <c r="A1" s="313" t="s">
        <v>38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</row>
    <row r="2" spans="1:38" s="87" customFormat="1" ht="40.5" customHeight="1" thickBot="1" x14ac:dyDescent="0.3">
      <c r="A2" s="75"/>
      <c r="B2" s="310" t="s">
        <v>29</v>
      </c>
      <c r="C2" s="311"/>
      <c r="D2" s="312"/>
      <c r="E2" s="88"/>
      <c r="F2" s="89"/>
      <c r="G2" s="310" t="s">
        <v>30</v>
      </c>
      <c r="H2" s="311"/>
      <c r="I2" s="312"/>
      <c r="J2" s="88"/>
      <c r="K2" s="89"/>
      <c r="L2" s="81" t="s">
        <v>24</v>
      </c>
      <c r="M2" s="82"/>
      <c r="N2" s="83">
        <f>Eingabe!D33</f>
        <v>1</v>
      </c>
      <c r="O2" s="84"/>
      <c r="P2" s="84"/>
      <c r="Q2" s="85" t="s">
        <v>25</v>
      </c>
      <c r="R2" s="82"/>
      <c r="S2" s="86">
        <f>Eingabe!D32</f>
        <v>1.24</v>
      </c>
      <c r="AC2" s="148" t="s">
        <v>28</v>
      </c>
      <c r="AD2" s="149"/>
      <c r="AE2" s="149"/>
      <c r="AF2" s="150">
        <v>1</v>
      </c>
    </row>
    <row r="3" spans="1:38" s="97" customFormat="1" ht="51.75" customHeight="1" thickBot="1" x14ac:dyDescent="0.25">
      <c r="A3" s="98" t="s">
        <v>0</v>
      </c>
      <c r="B3" s="136" t="s">
        <v>43</v>
      </c>
      <c r="C3" s="137" t="s">
        <v>10</v>
      </c>
      <c r="D3" s="138" t="s">
        <v>5</v>
      </c>
      <c r="E3" s="90" t="s">
        <v>8</v>
      </c>
      <c r="F3" s="73" t="s">
        <v>2</v>
      </c>
      <c r="G3" s="136" t="s">
        <v>43</v>
      </c>
      <c r="H3" s="137" t="s">
        <v>9</v>
      </c>
      <c r="I3" s="138" t="s">
        <v>5</v>
      </c>
      <c r="J3" s="90" t="s">
        <v>8</v>
      </c>
      <c r="K3" s="74" t="s">
        <v>2</v>
      </c>
      <c r="L3" s="125" t="s">
        <v>26</v>
      </c>
      <c r="M3" s="126" t="s">
        <v>44</v>
      </c>
      <c r="N3" s="127" t="s">
        <v>23</v>
      </c>
      <c r="O3" s="91" t="s">
        <v>3</v>
      </c>
      <c r="P3" s="92" t="s">
        <v>4</v>
      </c>
      <c r="Q3" s="93" t="s">
        <v>6</v>
      </c>
      <c r="R3" s="94" t="s">
        <v>7</v>
      </c>
      <c r="S3" s="95" t="s">
        <v>39</v>
      </c>
      <c r="T3" s="72" t="s">
        <v>27</v>
      </c>
      <c r="U3" s="122">
        <v>0.8</v>
      </c>
      <c r="V3" s="123">
        <v>0.7</v>
      </c>
      <c r="W3" s="123">
        <v>0.6</v>
      </c>
      <c r="X3" s="123">
        <v>0.5</v>
      </c>
      <c r="Y3" s="123">
        <v>0.4</v>
      </c>
      <c r="Z3" s="123">
        <v>0.3</v>
      </c>
      <c r="AA3" s="124">
        <v>0.2</v>
      </c>
      <c r="AB3" s="74" t="s">
        <v>16</v>
      </c>
      <c r="AC3" s="61" t="s">
        <v>17</v>
      </c>
      <c r="AD3" s="62" t="s">
        <v>18</v>
      </c>
      <c r="AE3" s="62" t="s">
        <v>19</v>
      </c>
      <c r="AF3" s="63" t="s">
        <v>20</v>
      </c>
      <c r="AG3" s="64" t="s">
        <v>21</v>
      </c>
      <c r="AH3" s="65" t="s">
        <v>22</v>
      </c>
      <c r="AI3" s="96"/>
      <c r="AJ3" s="26"/>
      <c r="AK3" s="26"/>
      <c r="AL3" s="26"/>
    </row>
    <row r="4" spans="1:38" x14ac:dyDescent="0.2">
      <c r="A4" s="128" t="str">
        <f>Eingabe!A4</f>
        <v>26.07.</v>
      </c>
      <c r="B4" s="139">
        <f>Eingabe!C4</f>
        <v>71</v>
      </c>
      <c r="C4" s="140">
        <f>Eingabe!D4</f>
        <v>5430</v>
      </c>
      <c r="D4" s="141">
        <f>Eingabe!E4</f>
        <v>575</v>
      </c>
      <c r="E4" s="4">
        <f>C4+D4</f>
        <v>6005</v>
      </c>
      <c r="F4" s="79">
        <f t="shared" ref="F4:F30" si="0">C4/B4</f>
        <v>76.478873239436624</v>
      </c>
      <c r="G4" s="139">
        <f>Eingabe!H4</f>
        <v>47</v>
      </c>
      <c r="H4" s="140">
        <f>Eingabe!I4</f>
        <v>2970</v>
      </c>
      <c r="I4" s="141">
        <f>Eingabe!J4</f>
        <v>846</v>
      </c>
      <c r="J4" s="4">
        <f>H4+I4</f>
        <v>3816</v>
      </c>
      <c r="K4" s="79">
        <f t="shared" ref="K4:K30" si="1">H4/G4</f>
        <v>63.191489361702125</v>
      </c>
      <c r="L4" s="133">
        <f t="shared" ref="L4:L30" si="2">E4+J4</f>
        <v>9821</v>
      </c>
      <c r="M4" s="134">
        <f t="shared" ref="M4:M30" si="3">B4+G4</f>
        <v>118</v>
      </c>
      <c r="N4" s="135">
        <f>M4/$N$2</f>
        <v>118</v>
      </c>
      <c r="O4" s="131">
        <f>VLOOKUP(N4,Grenzwerte!$A$6:$G$1005,7)</f>
        <v>150.67796610169492</v>
      </c>
      <c r="P4" s="42">
        <f>VLOOKUP(N4,Grenzwerte!$A$6:$G$1005,6)</f>
        <v>150.67796610169492</v>
      </c>
      <c r="Q4" s="36">
        <f t="shared" ref="Q4:Q30" si="4">B4*O4</f>
        <v>10698.135593220339</v>
      </c>
      <c r="R4" s="37">
        <f t="shared" ref="R4:R30" si="5">G4*P4</f>
        <v>7081.8644067796613</v>
      </c>
      <c r="S4" s="38">
        <f>SUM(Q4:R4)</f>
        <v>17780</v>
      </c>
      <c r="T4" s="120">
        <f>IF(L4&gt;=S4,L4-S4,0)</f>
        <v>0</v>
      </c>
      <c r="U4" s="117">
        <f>IF(T4&gt;S4/10,S4/10,T4)</f>
        <v>0</v>
      </c>
      <c r="V4" s="118">
        <f>IF(T4&gt;2*U4,U4,T4-U4)</f>
        <v>0</v>
      </c>
      <c r="W4" s="118">
        <f>IF(T4&gt;3*U4,U4,T4-U4-V4)</f>
        <v>0</v>
      </c>
      <c r="X4" s="118">
        <f>IF(T4&gt;4*U4,U4,T4-U4-V4-W4)</f>
        <v>0</v>
      </c>
      <c r="Y4" s="118">
        <f>IF(T4&gt;5*U4,X4,T4-U4-V4-W4-X4)</f>
        <v>0</v>
      </c>
      <c r="Z4" s="118">
        <f>IF(T4&gt;6*U4,Y4,T4-U4-V4-W4-X4-Y4)</f>
        <v>0</v>
      </c>
      <c r="AA4" s="119">
        <f>T4-U4-V4-W4-X4-Y4-Z4</f>
        <v>0</v>
      </c>
      <c r="AB4" s="52">
        <f>S4+U4+V4+W4+X4+Y4+Z4+AA4</f>
        <v>17780</v>
      </c>
      <c r="AC4" s="76">
        <f t="shared" ref="AC4:AC30" si="6">S4*$S$2</f>
        <v>22047.200000000001</v>
      </c>
      <c r="AD4" s="77">
        <f t="shared" ref="AD4:AD30" si="7">(U4*$U$3+V4*$V$3+W4*$W$3+X4*$X$3+Y4*$Y$3+Z4*$Z$3+AA4*$AA$3)*$S$2</f>
        <v>0</v>
      </c>
      <c r="AE4" s="77">
        <f t="shared" ref="AE4:AE30" si="8">AD4*$AF$2</f>
        <v>0</v>
      </c>
      <c r="AF4" s="78">
        <f>AC4+AE4</f>
        <v>22047.200000000001</v>
      </c>
      <c r="AG4" s="66">
        <f t="shared" ref="AG4:AG30" si="9">IF(AF4&gt;=L4*$S$2,0,L4*$S$2-AF4)</f>
        <v>0</v>
      </c>
      <c r="AH4" s="67">
        <f t="shared" ref="AH4:AH30" si="10">IF(AG4=0,0,100-AF4*100/($S$2*L4))</f>
        <v>0</v>
      </c>
      <c r="AI4" s="27"/>
      <c r="AJ4" s="32"/>
      <c r="AK4" s="33"/>
      <c r="AL4" s="31"/>
    </row>
    <row r="5" spans="1:38" x14ac:dyDescent="0.2">
      <c r="A5" s="129" t="str">
        <f>Eingabe!A5</f>
        <v>16.08.</v>
      </c>
      <c r="B5" s="142">
        <f>Eingabe!C5</f>
        <v>107</v>
      </c>
      <c r="C5" s="143">
        <f>Eingabe!D5</f>
        <v>9946</v>
      </c>
      <c r="D5" s="144">
        <f>Eingabe!E5</f>
        <v>825</v>
      </c>
      <c r="E5" s="4">
        <f>C5+D5</f>
        <v>10771</v>
      </c>
      <c r="F5" s="79">
        <f t="shared" si="0"/>
        <v>92.953271028037378</v>
      </c>
      <c r="G5" s="142">
        <f>Eingabe!H5</f>
        <v>68</v>
      </c>
      <c r="H5" s="143">
        <f>Eingabe!I5</f>
        <v>4553</v>
      </c>
      <c r="I5" s="144">
        <f>Eingabe!J5</f>
        <v>2195</v>
      </c>
      <c r="J5" s="4">
        <f t="shared" ref="J5:J30" si="11">H5+I5</f>
        <v>6748</v>
      </c>
      <c r="K5" s="79">
        <f t="shared" si="1"/>
        <v>66.955882352941174</v>
      </c>
      <c r="L5" s="45">
        <f t="shared" si="2"/>
        <v>17519</v>
      </c>
      <c r="M5" s="46">
        <f t="shared" si="3"/>
        <v>175</v>
      </c>
      <c r="N5" s="47">
        <f t="shared" ref="N5:N30" si="12">M5/$N$2</f>
        <v>175</v>
      </c>
      <c r="O5" s="131">
        <f>VLOOKUP(N5,Grenzwerte!$A$6:$G$1005,7)</f>
        <v>129.14285714285714</v>
      </c>
      <c r="P5" s="42">
        <f>VLOOKUP(N5,Grenzwerte!$A$6:$G$1005,6)</f>
        <v>129.14285714285714</v>
      </c>
      <c r="Q5" s="36">
        <f t="shared" si="4"/>
        <v>13818.285714285714</v>
      </c>
      <c r="R5" s="37">
        <f t="shared" si="5"/>
        <v>8781.7142857142862</v>
      </c>
      <c r="S5" s="38">
        <f t="shared" ref="S5:S30" si="13">SUM(Q5:R5)</f>
        <v>22600</v>
      </c>
      <c r="T5" s="120">
        <f t="shared" ref="T5:T30" si="14">IF(L5&gt;=S5,L5-S5,0)</f>
        <v>0</v>
      </c>
      <c r="U5" s="51">
        <f t="shared" ref="U5:U30" si="15">IF(T5&gt;S5/10,S5/10,T5)</f>
        <v>0</v>
      </c>
      <c r="V5" s="28">
        <f t="shared" ref="V5:V30" si="16">IF(T5&gt;2*U5,U5,T5-U5)</f>
        <v>0</v>
      </c>
      <c r="W5" s="28">
        <f t="shared" ref="W5:W30" si="17">IF(T5&gt;3*U5,U5,T5-U5-V5)</f>
        <v>0</v>
      </c>
      <c r="X5" s="28">
        <f t="shared" ref="X5:X30" si="18">IF(T5&gt;4*U5,U5,T5-U5-V5-W5)</f>
        <v>0</v>
      </c>
      <c r="Y5" s="28">
        <f t="shared" ref="Y5:Y30" si="19">IF(T5&gt;5*U5,X5,T5-U5-V5-W5-X5)</f>
        <v>0</v>
      </c>
      <c r="Z5" s="28">
        <f t="shared" ref="Z5:Z30" si="20">IF(T5&gt;6*U5,Y5,T5-U5-V5-W5-X5-Y5)</f>
        <v>0</v>
      </c>
      <c r="AA5" s="52">
        <f t="shared" ref="AA5:AA30" si="21">T5-U5-V5-W5-X5-Y5-Z5</f>
        <v>0</v>
      </c>
      <c r="AB5" s="52">
        <f t="shared" ref="AB5:AB30" si="22">S5+U5+V5+W5+X5+Y5+Z5+AA5</f>
        <v>22600</v>
      </c>
      <c r="AC5" s="56">
        <f t="shared" si="6"/>
        <v>28024</v>
      </c>
      <c r="AD5" s="30">
        <f t="shared" si="7"/>
        <v>0</v>
      </c>
      <c r="AE5" s="30">
        <f t="shared" si="8"/>
        <v>0</v>
      </c>
      <c r="AF5" s="57">
        <f t="shared" ref="AF5:AF30" si="23">AC5+AE5</f>
        <v>28024</v>
      </c>
      <c r="AG5" s="68">
        <f t="shared" si="9"/>
        <v>0</v>
      </c>
      <c r="AH5" s="69">
        <f t="shared" si="10"/>
        <v>0</v>
      </c>
    </row>
    <row r="6" spans="1:38" x14ac:dyDescent="0.2">
      <c r="A6" s="129" t="str">
        <f>Eingabe!A6</f>
        <v>10.09.</v>
      </c>
      <c r="B6" s="142">
        <f>Eingabe!C6</f>
        <v>142</v>
      </c>
      <c r="C6" s="143">
        <f>Eingabe!D6</f>
        <v>12192</v>
      </c>
      <c r="D6" s="144">
        <f>Eingabe!E6</f>
        <v>1104</v>
      </c>
      <c r="E6" s="4">
        <f t="shared" ref="E6:E30" si="24">C6+D6</f>
        <v>13296</v>
      </c>
      <c r="F6" s="79">
        <f t="shared" si="0"/>
        <v>85.859154929577471</v>
      </c>
      <c r="G6" s="142">
        <f>Eingabe!H6</f>
        <v>99</v>
      </c>
      <c r="H6" s="143">
        <f>Eingabe!I6</f>
        <v>6874</v>
      </c>
      <c r="I6" s="144">
        <f>Eingabe!J6</f>
        <v>2431</v>
      </c>
      <c r="J6" s="4">
        <f t="shared" si="11"/>
        <v>9305</v>
      </c>
      <c r="K6" s="79">
        <f t="shared" si="1"/>
        <v>69.434343434343432</v>
      </c>
      <c r="L6" s="45">
        <f t="shared" si="2"/>
        <v>22601</v>
      </c>
      <c r="M6" s="46">
        <f t="shared" si="3"/>
        <v>241</v>
      </c>
      <c r="N6" s="47">
        <f t="shared" si="12"/>
        <v>241</v>
      </c>
      <c r="O6" s="131">
        <f>VLOOKUP(N6,Grenzwerte!$A$6:$G$1005,7)</f>
        <v>113.98340248962656</v>
      </c>
      <c r="P6" s="42">
        <f>VLOOKUP(N6,Grenzwerte!$A$6:$G$1005,6)</f>
        <v>113.98340248962656</v>
      </c>
      <c r="Q6" s="36">
        <f t="shared" si="4"/>
        <v>16185.643153526971</v>
      </c>
      <c r="R6" s="37">
        <f t="shared" si="5"/>
        <v>11284.356846473029</v>
      </c>
      <c r="S6" s="38">
        <f t="shared" si="13"/>
        <v>27470</v>
      </c>
      <c r="T6" s="120">
        <f t="shared" si="14"/>
        <v>0</v>
      </c>
      <c r="U6" s="51">
        <f t="shared" si="15"/>
        <v>0</v>
      </c>
      <c r="V6" s="28">
        <f t="shared" si="16"/>
        <v>0</v>
      </c>
      <c r="W6" s="28">
        <f t="shared" si="17"/>
        <v>0</v>
      </c>
      <c r="X6" s="28">
        <f t="shared" si="18"/>
        <v>0</v>
      </c>
      <c r="Y6" s="28">
        <f t="shared" si="19"/>
        <v>0</v>
      </c>
      <c r="Z6" s="28">
        <f t="shared" si="20"/>
        <v>0</v>
      </c>
      <c r="AA6" s="52">
        <f t="shared" si="21"/>
        <v>0</v>
      </c>
      <c r="AB6" s="52">
        <f t="shared" si="22"/>
        <v>27470</v>
      </c>
      <c r="AC6" s="56">
        <f t="shared" si="6"/>
        <v>34062.800000000003</v>
      </c>
      <c r="AD6" s="30">
        <f t="shared" si="7"/>
        <v>0</v>
      </c>
      <c r="AE6" s="30">
        <f t="shared" si="8"/>
        <v>0</v>
      </c>
      <c r="AF6" s="57">
        <f t="shared" si="23"/>
        <v>34062.800000000003</v>
      </c>
      <c r="AG6" s="68">
        <f t="shared" si="9"/>
        <v>0</v>
      </c>
      <c r="AH6" s="69">
        <f t="shared" si="10"/>
        <v>0</v>
      </c>
    </row>
    <row r="7" spans="1:38" x14ac:dyDescent="0.2">
      <c r="A7" s="129" t="str">
        <f>Eingabe!A7</f>
        <v>30.09.</v>
      </c>
      <c r="B7" s="142">
        <f>Eingabe!C7</f>
        <v>163</v>
      </c>
      <c r="C7" s="143">
        <f>Eingabe!D7</f>
        <v>23461</v>
      </c>
      <c r="D7" s="144">
        <f>Eingabe!E7</f>
        <v>1405</v>
      </c>
      <c r="E7" s="4">
        <f t="shared" si="24"/>
        <v>24866</v>
      </c>
      <c r="F7" s="79">
        <f t="shared" si="0"/>
        <v>143.93251533742333</v>
      </c>
      <c r="G7" s="142">
        <f>Eingabe!H7</f>
        <v>121</v>
      </c>
      <c r="H7" s="143">
        <f>Eingabe!I7</f>
        <v>18866</v>
      </c>
      <c r="I7" s="144">
        <f>Eingabe!J7</f>
        <v>2643</v>
      </c>
      <c r="J7" s="4">
        <f t="shared" si="11"/>
        <v>21509</v>
      </c>
      <c r="K7" s="79">
        <f t="shared" si="1"/>
        <v>155.91735537190084</v>
      </c>
      <c r="L7" s="45">
        <f t="shared" si="2"/>
        <v>46375</v>
      </c>
      <c r="M7" s="46">
        <f t="shared" si="3"/>
        <v>284</v>
      </c>
      <c r="N7" s="47">
        <f t="shared" si="12"/>
        <v>284</v>
      </c>
      <c r="O7" s="131">
        <f>VLOOKUP(N7,Grenzwerte!$A$6:$G$1005,7)</f>
        <v>107.25352112676056</v>
      </c>
      <c r="P7" s="42">
        <f>VLOOKUP(N7,Grenzwerte!$A$6:$G$1005,6)</f>
        <v>107.25352112676056</v>
      </c>
      <c r="Q7" s="36">
        <f t="shared" si="4"/>
        <v>17482.32394366197</v>
      </c>
      <c r="R7" s="37">
        <f t="shared" si="5"/>
        <v>12977.676056338029</v>
      </c>
      <c r="S7" s="38">
        <f t="shared" si="13"/>
        <v>30460</v>
      </c>
      <c r="T7" s="120">
        <f t="shared" si="14"/>
        <v>15915</v>
      </c>
      <c r="U7" s="51">
        <f t="shared" si="15"/>
        <v>3046</v>
      </c>
      <c r="V7" s="28">
        <f t="shared" si="16"/>
        <v>3046</v>
      </c>
      <c r="W7" s="28">
        <f t="shared" si="17"/>
        <v>3046</v>
      </c>
      <c r="X7" s="28">
        <f t="shared" si="18"/>
        <v>3046</v>
      </c>
      <c r="Y7" s="28">
        <f t="shared" si="19"/>
        <v>3046</v>
      </c>
      <c r="Z7" s="28">
        <f t="shared" si="20"/>
        <v>685</v>
      </c>
      <c r="AA7" s="52">
        <f t="shared" si="21"/>
        <v>0</v>
      </c>
      <c r="AB7" s="52">
        <f t="shared" si="22"/>
        <v>46375</v>
      </c>
      <c r="AC7" s="56">
        <f t="shared" si="6"/>
        <v>37770.400000000001</v>
      </c>
      <c r="AD7" s="30">
        <f t="shared" si="7"/>
        <v>11585.94</v>
      </c>
      <c r="AE7" s="30">
        <f t="shared" si="8"/>
        <v>11585.94</v>
      </c>
      <c r="AF7" s="57">
        <f t="shared" si="23"/>
        <v>49356.340000000004</v>
      </c>
      <c r="AG7" s="68">
        <f t="shared" si="9"/>
        <v>8148.6599999999962</v>
      </c>
      <c r="AH7" s="69">
        <f t="shared" si="10"/>
        <v>14.170350404312671</v>
      </c>
    </row>
    <row r="8" spans="1:38" x14ac:dyDescent="0.2">
      <c r="A8" s="129">
        <f>Eingabe!A8</f>
        <v>0</v>
      </c>
      <c r="B8" s="142">
        <f>Eingabe!C8</f>
        <v>0</v>
      </c>
      <c r="C8" s="143">
        <f>Eingabe!D8</f>
        <v>0</v>
      </c>
      <c r="D8" s="144">
        <f>Eingabe!E8</f>
        <v>0</v>
      </c>
      <c r="E8" s="4">
        <f t="shared" si="24"/>
        <v>0</v>
      </c>
      <c r="F8" s="79" t="e">
        <f t="shared" si="0"/>
        <v>#DIV/0!</v>
      </c>
      <c r="G8" s="142">
        <f>Eingabe!H8</f>
        <v>0</v>
      </c>
      <c r="H8" s="143">
        <f>Eingabe!I8</f>
        <v>0</v>
      </c>
      <c r="I8" s="144">
        <f>Eingabe!J8</f>
        <v>0</v>
      </c>
      <c r="J8" s="4">
        <f t="shared" si="11"/>
        <v>0</v>
      </c>
      <c r="K8" s="79" t="e">
        <f t="shared" si="1"/>
        <v>#DIV/0!</v>
      </c>
      <c r="L8" s="45">
        <f t="shared" si="2"/>
        <v>0</v>
      </c>
      <c r="M8" s="46">
        <f t="shared" si="3"/>
        <v>0</v>
      </c>
      <c r="N8" s="47">
        <f t="shared" si="12"/>
        <v>0</v>
      </c>
      <c r="O8" s="131" t="e">
        <f>VLOOKUP(N8,Grenzwerte!$A$6:$G$1005,7)</f>
        <v>#N/A</v>
      </c>
      <c r="P8" s="42" t="e">
        <f>VLOOKUP(N8,Grenzwerte!$A$6:$G$1005,6)</f>
        <v>#N/A</v>
      </c>
      <c r="Q8" s="36" t="e">
        <f t="shared" si="4"/>
        <v>#N/A</v>
      </c>
      <c r="R8" s="37" t="e">
        <f t="shared" si="5"/>
        <v>#N/A</v>
      </c>
      <c r="S8" s="38" t="e">
        <f t="shared" si="13"/>
        <v>#N/A</v>
      </c>
      <c r="T8" s="120" t="e">
        <f t="shared" si="14"/>
        <v>#N/A</v>
      </c>
      <c r="U8" s="51" t="e">
        <f t="shared" si="15"/>
        <v>#N/A</v>
      </c>
      <c r="V8" s="28" t="e">
        <f t="shared" si="16"/>
        <v>#N/A</v>
      </c>
      <c r="W8" s="28" t="e">
        <f t="shared" si="17"/>
        <v>#N/A</v>
      </c>
      <c r="X8" s="28" t="e">
        <f t="shared" si="18"/>
        <v>#N/A</v>
      </c>
      <c r="Y8" s="28" t="e">
        <f t="shared" si="19"/>
        <v>#N/A</v>
      </c>
      <c r="Z8" s="28" t="e">
        <f t="shared" si="20"/>
        <v>#N/A</v>
      </c>
      <c r="AA8" s="52" t="e">
        <f t="shared" si="21"/>
        <v>#N/A</v>
      </c>
      <c r="AB8" s="52" t="e">
        <f t="shared" si="22"/>
        <v>#N/A</v>
      </c>
      <c r="AC8" s="56" t="e">
        <f t="shared" si="6"/>
        <v>#N/A</v>
      </c>
      <c r="AD8" s="30" t="e">
        <f t="shared" si="7"/>
        <v>#N/A</v>
      </c>
      <c r="AE8" s="30" t="e">
        <f t="shared" si="8"/>
        <v>#N/A</v>
      </c>
      <c r="AF8" s="57" t="e">
        <f t="shared" si="23"/>
        <v>#N/A</v>
      </c>
      <c r="AG8" s="68" t="e">
        <f t="shared" si="9"/>
        <v>#N/A</v>
      </c>
      <c r="AH8" s="69" t="e">
        <f t="shared" si="10"/>
        <v>#N/A</v>
      </c>
    </row>
    <row r="9" spans="1:38" x14ac:dyDescent="0.2">
      <c r="A9" s="129">
        <f>Eingabe!A9</f>
        <v>0</v>
      </c>
      <c r="B9" s="142">
        <f>Eingabe!C9</f>
        <v>0</v>
      </c>
      <c r="C9" s="143">
        <f>Eingabe!D9</f>
        <v>0</v>
      </c>
      <c r="D9" s="144">
        <f>Eingabe!E9</f>
        <v>0</v>
      </c>
      <c r="E9" s="4">
        <f t="shared" si="24"/>
        <v>0</v>
      </c>
      <c r="F9" s="79" t="e">
        <f t="shared" si="0"/>
        <v>#DIV/0!</v>
      </c>
      <c r="G9" s="142">
        <f>Eingabe!H9</f>
        <v>0</v>
      </c>
      <c r="H9" s="143">
        <f>Eingabe!I9</f>
        <v>0</v>
      </c>
      <c r="I9" s="144">
        <f>Eingabe!J9</f>
        <v>0</v>
      </c>
      <c r="J9" s="4">
        <f t="shared" si="11"/>
        <v>0</v>
      </c>
      <c r="K9" s="79" t="e">
        <f t="shared" si="1"/>
        <v>#DIV/0!</v>
      </c>
      <c r="L9" s="45">
        <f t="shared" si="2"/>
        <v>0</v>
      </c>
      <c r="M9" s="46">
        <f t="shared" si="3"/>
        <v>0</v>
      </c>
      <c r="N9" s="47">
        <f t="shared" si="12"/>
        <v>0</v>
      </c>
      <c r="O9" s="131" t="e">
        <f>VLOOKUP(N9,Grenzwerte!$A$6:$G$1005,7)</f>
        <v>#N/A</v>
      </c>
      <c r="P9" s="42" t="e">
        <f>VLOOKUP(N9,Grenzwerte!$A$6:$G$1005,6)</f>
        <v>#N/A</v>
      </c>
      <c r="Q9" s="36" t="e">
        <f t="shared" si="4"/>
        <v>#N/A</v>
      </c>
      <c r="R9" s="37" t="e">
        <f t="shared" si="5"/>
        <v>#N/A</v>
      </c>
      <c r="S9" s="38" t="e">
        <f t="shared" si="13"/>
        <v>#N/A</v>
      </c>
      <c r="T9" s="120" t="e">
        <f t="shared" si="14"/>
        <v>#N/A</v>
      </c>
      <c r="U9" s="51" t="e">
        <f t="shared" si="15"/>
        <v>#N/A</v>
      </c>
      <c r="V9" s="28" t="e">
        <f t="shared" si="16"/>
        <v>#N/A</v>
      </c>
      <c r="W9" s="28" t="e">
        <f t="shared" si="17"/>
        <v>#N/A</v>
      </c>
      <c r="X9" s="28" t="e">
        <f t="shared" si="18"/>
        <v>#N/A</v>
      </c>
      <c r="Y9" s="28" t="e">
        <f t="shared" si="19"/>
        <v>#N/A</v>
      </c>
      <c r="Z9" s="28" t="e">
        <f t="shared" si="20"/>
        <v>#N/A</v>
      </c>
      <c r="AA9" s="52" t="e">
        <f t="shared" si="21"/>
        <v>#N/A</v>
      </c>
      <c r="AB9" s="52" t="e">
        <f t="shared" si="22"/>
        <v>#N/A</v>
      </c>
      <c r="AC9" s="56" t="e">
        <f t="shared" si="6"/>
        <v>#N/A</v>
      </c>
      <c r="AD9" s="30" t="e">
        <f t="shared" si="7"/>
        <v>#N/A</v>
      </c>
      <c r="AE9" s="30" t="e">
        <f t="shared" si="8"/>
        <v>#N/A</v>
      </c>
      <c r="AF9" s="57" t="e">
        <f t="shared" si="23"/>
        <v>#N/A</v>
      </c>
      <c r="AG9" s="68" t="e">
        <f t="shared" si="9"/>
        <v>#N/A</v>
      </c>
      <c r="AH9" s="69" t="e">
        <f t="shared" si="10"/>
        <v>#N/A</v>
      </c>
    </row>
    <row r="10" spans="1:38" x14ac:dyDescent="0.2">
      <c r="A10" s="129">
        <f>Eingabe!A10</f>
        <v>0</v>
      </c>
      <c r="B10" s="142">
        <f>Eingabe!C10</f>
        <v>0</v>
      </c>
      <c r="C10" s="143">
        <f>Eingabe!D10</f>
        <v>0</v>
      </c>
      <c r="D10" s="144">
        <f>Eingabe!E10</f>
        <v>0</v>
      </c>
      <c r="E10" s="4">
        <f t="shared" si="24"/>
        <v>0</v>
      </c>
      <c r="F10" s="79" t="e">
        <f t="shared" si="0"/>
        <v>#DIV/0!</v>
      </c>
      <c r="G10" s="142">
        <f>Eingabe!H10</f>
        <v>0</v>
      </c>
      <c r="H10" s="143">
        <f>Eingabe!I10</f>
        <v>0</v>
      </c>
      <c r="I10" s="144">
        <f>Eingabe!J10</f>
        <v>0</v>
      </c>
      <c r="J10" s="4">
        <f t="shared" si="11"/>
        <v>0</v>
      </c>
      <c r="K10" s="79" t="e">
        <f t="shared" si="1"/>
        <v>#DIV/0!</v>
      </c>
      <c r="L10" s="45">
        <f t="shared" si="2"/>
        <v>0</v>
      </c>
      <c r="M10" s="46">
        <f t="shared" si="3"/>
        <v>0</v>
      </c>
      <c r="N10" s="47">
        <f t="shared" si="12"/>
        <v>0</v>
      </c>
      <c r="O10" s="131" t="e">
        <f>VLOOKUP(N10,Grenzwerte!$A$6:$G$1005,7)</f>
        <v>#N/A</v>
      </c>
      <c r="P10" s="42" t="e">
        <f>VLOOKUP(N10,Grenzwerte!$A$6:$G$1005,6)</f>
        <v>#N/A</v>
      </c>
      <c r="Q10" s="36" t="e">
        <f t="shared" si="4"/>
        <v>#N/A</v>
      </c>
      <c r="R10" s="37" t="e">
        <f t="shared" si="5"/>
        <v>#N/A</v>
      </c>
      <c r="S10" s="38" t="e">
        <f t="shared" si="13"/>
        <v>#N/A</v>
      </c>
      <c r="T10" s="120" t="e">
        <f t="shared" si="14"/>
        <v>#N/A</v>
      </c>
      <c r="U10" s="51" t="e">
        <f t="shared" si="15"/>
        <v>#N/A</v>
      </c>
      <c r="V10" s="28" t="e">
        <f t="shared" si="16"/>
        <v>#N/A</v>
      </c>
      <c r="W10" s="28" t="e">
        <f t="shared" si="17"/>
        <v>#N/A</v>
      </c>
      <c r="X10" s="28" t="e">
        <f t="shared" si="18"/>
        <v>#N/A</v>
      </c>
      <c r="Y10" s="28" t="e">
        <f t="shared" si="19"/>
        <v>#N/A</v>
      </c>
      <c r="Z10" s="28" t="e">
        <f t="shared" si="20"/>
        <v>#N/A</v>
      </c>
      <c r="AA10" s="52" t="e">
        <f t="shared" si="21"/>
        <v>#N/A</v>
      </c>
      <c r="AB10" s="52" t="e">
        <f t="shared" si="22"/>
        <v>#N/A</v>
      </c>
      <c r="AC10" s="56" t="e">
        <f t="shared" si="6"/>
        <v>#N/A</v>
      </c>
      <c r="AD10" s="30" t="e">
        <f t="shared" si="7"/>
        <v>#N/A</v>
      </c>
      <c r="AE10" s="30" t="e">
        <f t="shared" si="8"/>
        <v>#N/A</v>
      </c>
      <c r="AF10" s="57" t="e">
        <f t="shared" si="23"/>
        <v>#N/A</v>
      </c>
      <c r="AG10" s="68" t="e">
        <f t="shared" si="9"/>
        <v>#N/A</v>
      </c>
      <c r="AH10" s="69" t="e">
        <f t="shared" si="10"/>
        <v>#N/A</v>
      </c>
    </row>
    <row r="11" spans="1:38" x14ac:dyDescent="0.2">
      <c r="A11" s="129">
        <f>Eingabe!A11</f>
        <v>0</v>
      </c>
      <c r="B11" s="142">
        <f>Eingabe!C11</f>
        <v>0</v>
      </c>
      <c r="C11" s="143" t="str">
        <f>Eingabe!D11</f>
        <v xml:space="preserve">    </v>
      </c>
      <c r="D11" s="144">
        <f>Eingabe!E11</f>
        <v>0</v>
      </c>
      <c r="E11" s="4" t="e">
        <f t="shared" si="24"/>
        <v>#VALUE!</v>
      </c>
      <c r="F11" s="79" t="e">
        <f t="shared" si="0"/>
        <v>#VALUE!</v>
      </c>
      <c r="G11" s="142">
        <f>Eingabe!H11</f>
        <v>0</v>
      </c>
      <c r="H11" s="143">
        <f>Eingabe!I11</f>
        <v>0</v>
      </c>
      <c r="I11" s="144">
        <f>Eingabe!J11</f>
        <v>0</v>
      </c>
      <c r="J11" s="4">
        <f t="shared" si="11"/>
        <v>0</v>
      </c>
      <c r="K11" s="79" t="e">
        <f t="shared" si="1"/>
        <v>#DIV/0!</v>
      </c>
      <c r="L11" s="45" t="e">
        <f t="shared" si="2"/>
        <v>#VALUE!</v>
      </c>
      <c r="M11" s="46">
        <f t="shared" si="3"/>
        <v>0</v>
      </c>
      <c r="N11" s="47">
        <f t="shared" si="12"/>
        <v>0</v>
      </c>
      <c r="O11" s="131" t="e">
        <f>VLOOKUP(N11,Grenzwerte!$A$6:$G$1005,7)</f>
        <v>#N/A</v>
      </c>
      <c r="P11" s="42" t="e">
        <f>VLOOKUP(N11,Grenzwerte!$A$6:$G$1005,6)</f>
        <v>#N/A</v>
      </c>
      <c r="Q11" s="36" t="e">
        <f t="shared" si="4"/>
        <v>#N/A</v>
      </c>
      <c r="R11" s="37" t="e">
        <f t="shared" si="5"/>
        <v>#N/A</v>
      </c>
      <c r="S11" s="38" t="e">
        <f t="shared" si="13"/>
        <v>#N/A</v>
      </c>
      <c r="T11" s="120" t="e">
        <f t="shared" si="14"/>
        <v>#VALUE!</v>
      </c>
      <c r="U11" s="51" t="e">
        <f t="shared" si="15"/>
        <v>#VALUE!</v>
      </c>
      <c r="V11" s="28" t="e">
        <f t="shared" si="16"/>
        <v>#VALUE!</v>
      </c>
      <c r="W11" s="28" t="e">
        <f t="shared" si="17"/>
        <v>#VALUE!</v>
      </c>
      <c r="X11" s="28" t="e">
        <f t="shared" si="18"/>
        <v>#VALUE!</v>
      </c>
      <c r="Y11" s="28" t="e">
        <f t="shared" si="19"/>
        <v>#VALUE!</v>
      </c>
      <c r="Z11" s="28" t="e">
        <f t="shared" si="20"/>
        <v>#VALUE!</v>
      </c>
      <c r="AA11" s="52" t="e">
        <f t="shared" si="21"/>
        <v>#VALUE!</v>
      </c>
      <c r="AB11" s="52" t="e">
        <f t="shared" si="22"/>
        <v>#N/A</v>
      </c>
      <c r="AC11" s="56" t="e">
        <f t="shared" si="6"/>
        <v>#N/A</v>
      </c>
      <c r="AD11" s="30" t="e">
        <f t="shared" si="7"/>
        <v>#VALUE!</v>
      </c>
      <c r="AE11" s="30" t="e">
        <f t="shared" si="8"/>
        <v>#VALUE!</v>
      </c>
      <c r="AF11" s="57" t="e">
        <f t="shared" si="23"/>
        <v>#N/A</v>
      </c>
      <c r="AG11" s="68" t="e">
        <f t="shared" si="9"/>
        <v>#N/A</v>
      </c>
      <c r="AH11" s="69" t="e">
        <f t="shared" si="10"/>
        <v>#N/A</v>
      </c>
    </row>
    <row r="12" spans="1:38" x14ac:dyDescent="0.2">
      <c r="A12" s="129">
        <f>Eingabe!A12</f>
        <v>0</v>
      </c>
      <c r="B12" s="142">
        <f>Eingabe!C12</f>
        <v>0</v>
      </c>
      <c r="C12" s="143">
        <f>Eingabe!D12</f>
        <v>0</v>
      </c>
      <c r="D12" s="144">
        <f>Eingabe!E12</f>
        <v>0</v>
      </c>
      <c r="E12" s="4">
        <f t="shared" si="24"/>
        <v>0</v>
      </c>
      <c r="F12" s="79" t="e">
        <f t="shared" si="0"/>
        <v>#DIV/0!</v>
      </c>
      <c r="G12" s="142">
        <f>Eingabe!H12</f>
        <v>0</v>
      </c>
      <c r="H12" s="143">
        <f>Eingabe!I12</f>
        <v>0</v>
      </c>
      <c r="I12" s="144">
        <f>Eingabe!J12</f>
        <v>0</v>
      </c>
      <c r="J12" s="4">
        <f t="shared" si="11"/>
        <v>0</v>
      </c>
      <c r="K12" s="79" t="e">
        <f t="shared" si="1"/>
        <v>#DIV/0!</v>
      </c>
      <c r="L12" s="45">
        <f t="shared" si="2"/>
        <v>0</v>
      </c>
      <c r="M12" s="46">
        <f t="shared" si="3"/>
        <v>0</v>
      </c>
      <c r="N12" s="47">
        <f t="shared" si="12"/>
        <v>0</v>
      </c>
      <c r="O12" s="131" t="e">
        <f>VLOOKUP(N12,Grenzwerte!$A$6:$G$1005,7)</f>
        <v>#N/A</v>
      </c>
      <c r="P12" s="42" t="e">
        <f>VLOOKUP(N12,Grenzwerte!$A$6:$G$1005,6)</f>
        <v>#N/A</v>
      </c>
      <c r="Q12" s="36" t="e">
        <f t="shared" si="4"/>
        <v>#N/A</v>
      </c>
      <c r="R12" s="37" t="e">
        <f t="shared" si="5"/>
        <v>#N/A</v>
      </c>
      <c r="S12" s="38" t="e">
        <f t="shared" si="13"/>
        <v>#N/A</v>
      </c>
      <c r="T12" s="120" t="e">
        <f t="shared" si="14"/>
        <v>#N/A</v>
      </c>
      <c r="U12" s="51" t="e">
        <f t="shared" si="15"/>
        <v>#N/A</v>
      </c>
      <c r="V12" s="28" t="e">
        <f t="shared" si="16"/>
        <v>#N/A</v>
      </c>
      <c r="W12" s="28" t="e">
        <f t="shared" si="17"/>
        <v>#N/A</v>
      </c>
      <c r="X12" s="28" t="e">
        <f t="shared" si="18"/>
        <v>#N/A</v>
      </c>
      <c r="Y12" s="28" t="e">
        <f t="shared" si="19"/>
        <v>#N/A</v>
      </c>
      <c r="Z12" s="28" t="e">
        <f t="shared" si="20"/>
        <v>#N/A</v>
      </c>
      <c r="AA12" s="52" t="e">
        <f t="shared" si="21"/>
        <v>#N/A</v>
      </c>
      <c r="AB12" s="52" t="e">
        <f t="shared" si="22"/>
        <v>#N/A</v>
      </c>
      <c r="AC12" s="56" t="e">
        <f t="shared" si="6"/>
        <v>#N/A</v>
      </c>
      <c r="AD12" s="30" t="e">
        <f t="shared" si="7"/>
        <v>#N/A</v>
      </c>
      <c r="AE12" s="30" t="e">
        <f t="shared" si="8"/>
        <v>#N/A</v>
      </c>
      <c r="AF12" s="57" t="e">
        <f t="shared" si="23"/>
        <v>#N/A</v>
      </c>
      <c r="AG12" s="68" t="e">
        <f t="shared" si="9"/>
        <v>#N/A</v>
      </c>
      <c r="AH12" s="69" t="e">
        <f t="shared" si="10"/>
        <v>#N/A</v>
      </c>
    </row>
    <row r="13" spans="1:38" x14ac:dyDescent="0.2">
      <c r="A13" s="129">
        <f>Eingabe!A13</f>
        <v>0</v>
      </c>
      <c r="B13" s="142">
        <f>Eingabe!C13</f>
        <v>0</v>
      </c>
      <c r="C13" s="143">
        <f>Eingabe!D13</f>
        <v>0</v>
      </c>
      <c r="D13" s="144">
        <f>Eingabe!E13</f>
        <v>0</v>
      </c>
      <c r="E13" s="4">
        <f t="shared" si="24"/>
        <v>0</v>
      </c>
      <c r="F13" s="79" t="e">
        <f t="shared" si="0"/>
        <v>#DIV/0!</v>
      </c>
      <c r="G13" s="142">
        <f>Eingabe!H13</f>
        <v>0</v>
      </c>
      <c r="H13" s="143">
        <f>Eingabe!I13</f>
        <v>0</v>
      </c>
      <c r="I13" s="144">
        <f>Eingabe!J13</f>
        <v>0</v>
      </c>
      <c r="J13" s="4">
        <f t="shared" si="11"/>
        <v>0</v>
      </c>
      <c r="K13" s="79" t="e">
        <f t="shared" si="1"/>
        <v>#DIV/0!</v>
      </c>
      <c r="L13" s="45">
        <f t="shared" si="2"/>
        <v>0</v>
      </c>
      <c r="M13" s="46">
        <f t="shared" si="3"/>
        <v>0</v>
      </c>
      <c r="N13" s="47">
        <f t="shared" si="12"/>
        <v>0</v>
      </c>
      <c r="O13" s="131" t="e">
        <f>VLOOKUP(N13,Grenzwerte!$A$6:$G$1005,7)</f>
        <v>#N/A</v>
      </c>
      <c r="P13" s="42" t="e">
        <f>VLOOKUP(N13,Grenzwerte!$A$6:$G$1005,6)</f>
        <v>#N/A</v>
      </c>
      <c r="Q13" s="36" t="e">
        <f t="shared" si="4"/>
        <v>#N/A</v>
      </c>
      <c r="R13" s="37" t="e">
        <f t="shared" si="5"/>
        <v>#N/A</v>
      </c>
      <c r="S13" s="38" t="e">
        <f t="shared" si="13"/>
        <v>#N/A</v>
      </c>
      <c r="T13" s="120" t="e">
        <f t="shared" si="14"/>
        <v>#N/A</v>
      </c>
      <c r="U13" s="51" t="e">
        <f t="shared" si="15"/>
        <v>#N/A</v>
      </c>
      <c r="V13" s="28" t="e">
        <f t="shared" si="16"/>
        <v>#N/A</v>
      </c>
      <c r="W13" s="28" t="e">
        <f t="shared" si="17"/>
        <v>#N/A</v>
      </c>
      <c r="X13" s="28" t="e">
        <f t="shared" si="18"/>
        <v>#N/A</v>
      </c>
      <c r="Y13" s="28" t="e">
        <f t="shared" si="19"/>
        <v>#N/A</v>
      </c>
      <c r="Z13" s="28" t="e">
        <f t="shared" si="20"/>
        <v>#N/A</v>
      </c>
      <c r="AA13" s="52" t="e">
        <f t="shared" si="21"/>
        <v>#N/A</v>
      </c>
      <c r="AB13" s="52" t="e">
        <f t="shared" si="22"/>
        <v>#N/A</v>
      </c>
      <c r="AC13" s="56" t="e">
        <f t="shared" si="6"/>
        <v>#N/A</v>
      </c>
      <c r="AD13" s="30" t="e">
        <f t="shared" si="7"/>
        <v>#N/A</v>
      </c>
      <c r="AE13" s="30" t="e">
        <f t="shared" si="8"/>
        <v>#N/A</v>
      </c>
      <c r="AF13" s="57" t="e">
        <f t="shared" si="23"/>
        <v>#N/A</v>
      </c>
      <c r="AG13" s="68" t="e">
        <f t="shared" si="9"/>
        <v>#N/A</v>
      </c>
      <c r="AH13" s="69" t="e">
        <f t="shared" si="10"/>
        <v>#N/A</v>
      </c>
    </row>
    <row r="14" spans="1:38" x14ac:dyDescent="0.2">
      <c r="A14" s="129">
        <f>Eingabe!A14</f>
        <v>0</v>
      </c>
      <c r="B14" s="142">
        <f>Eingabe!C14</f>
        <v>0</v>
      </c>
      <c r="C14" s="143">
        <f>Eingabe!D14</f>
        <v>0</v>
      </c>
      <c r="D14" s="144">
        <f>Eingabe!E14</f>
        <v>0</v>
      </c>
      <c r="E14" s="4">
        <f t="shared" si="24"/>
        <v>0</v>
      </c>
      <c r="F14" s="79" t="e">
        <f t="shared" si="0"/>
        <v>#DIV/0!</v>
      </c>
      <c r="G14" s="142">
        <f>Eingabe!H14</f>
        <v>0</v>
      </c>
      <c r="H14" s="143">
        <f>Eingabe!I14</f>
        <v>0</v>
      </c>
      <c r="I14" s="144">
        <f>Eingabe!J14</f>
        <v>0</v>
      </c>
      <c r="J14" s="4">
        <f t="shared" si="11"/>
        <v>0</v>
      </c>
      <c r="K14" s="79" t="e">
        <f t="shared" si="1"/>
        <v>#DIV/0!</v>
      </c>
      <c r="L14" s="45">
        <f t="shared" si="2"/>
        <v>0</v>
      </c>
      <c r="M14" s="46">
        <f t="shared" si="3"/>
        <v>0</v>
      </c>
      <c r="N14" s="47">
        <f t="shared" si="12"/>
        <v>0</v>
      </c>
      <c r="O14" s="131" t="e">
        <f>VLOOKUP(N14,Grenzwerte!$A$6:$G$1005,7)</f>
        <v>#N/A</v>
      </c>
      <c r="P14" s="42" t="e">
        <f>VLOOKUP(N14,Grenzwerte!$A$6:$G$1005,6)</f>
        <v>#N/A</v>
      </c>
      <c r="Q14" s="36" t="e">
        <f t="shared" si="4"/>
        <v>#N/A</v>
      </c>
      <c r="R14" s="37" t="e">
        <f t="shared" si="5"/>
        <v>#N/A</v>
      </c>
      <c r="S14" s="38" t="e">
        <f t="shared" si="13"/>
        <v>#N/A</v>
      </c>
      <c r="T14" s="120" t="e">
        <f t="shared" si="14"/>
        <v>#N/A</v>
      </c>
      <c r="U14" s="51" t="e">
        <f t="shared" si="15"/>
        <v>#N/A</v>
      </c>
      <c r="V14" s="28" t="e">
        <f t="shared" si="16"/>
        <v>#N/A</v>
      </c>
      <c r="W14" s="28" t="e">
        <f t="shared" si="17"/>
        <v>#N/A</v>
      </c>
      <c r="X14" s="28" t="e">
        <f t="shared" si="18"/>
        <v>#N/A</v>
      </c>
      <c r="Y14" s="28" t="e">
        <f t="shared" si="19"/>
        <v>#N/A</v>
      </c>
      <c r="Z14" s="28" t="e">
        <f t="shared" si="20"/>
        <v>#N/A</v>
      </c>
      <c r="AA14" s="52" t="e">
        <f t="shared" si="21"/>
        <v>#N/A</v>
      </c>
      <c r="AB14" s="52" t="e">
        <f t="shared" si="22"/>
        <v>#N/A</v>
      </c>
      <c r="AC14" s="56" t="e">
        <f t="shared" si="6"/>
        <v>#N/A</v>
      </c>
      <c r="AD14" s="30" t="e">
        <f t="shared" si="7"/>
        <v>#N/A</v>
      </c>
      <c r="AE14" s="30" t="e">
        <f t="shared" si="8"/>
        <v>#N/A</v>
      </c>
      <c r="AF14" s="57" t="e">
        <f t="shared" si="23"/>
        <v>#N/A</v>
      </c>
      <c r="AG14" s="68" t="e">
        <f t="shared" si="9"/>
        <v>#N/A</v>
      </c>
      <c r="AH14" s="69" t="e">
        <f t="shared" si="10"/>
        <v>#N/A</v>
      </c>
    </row>
    <row r="15" spans="1:38" x14ac:dyDescent="0.2">
      <c r="A15" s="129" t="str">
        <f>Eingabe!A15</f>
        <v xml:space="preserve"> </v>
      </c>
      <c r="B15" s="142">
        <f>Eingabe!C15</f>
        <v>0</v>
      </c>
      <c r="C15" s="143">
        <f>Eingabe!D15</f>
        <v>0</v>
      </c>
      <c r="D15" s="144">
        <f>Eingabe!E15</f>
        <v>0</v>
      </c>
      <c r="E15" s="4">
        <f t="shared" si="24"/>
        <v>0</v>
      </c>
      <c r="F15" s="79" t="e">
        <f t="shared" si="0"/>
        <v>#DIV/0!</v>
      </c>
      <c r="G15" s="142">
        <f>Eingabe!H15</f>
        <v>0</v>
      </c>
      <c r="H15" s="143">
        <f>Eingabe!I15</f>
        <v>0</v>
      </c>
      <c r="I15" s="144">
        <f>Eingabe!J15</f>
        <v>0</v>
      </c>
      <c r="J15" s="4">
        <f t="shared" si="11"/>
        <v>0</v>
      </c>
      <c r="K15" s="79" t="e">
        <f t="shared" si="1"/>
        <v>#DIV/0!</v>
      </c>
      <c r="L15" s="45">
        <f t="shared" si="2"/>
        <v>0</v>
      </c>
      <c r="M15" s="46">
        <f t="shared" si="3"/>
        <v>0</v>
      </c>
      <c r="N15" s="47">
        <f t="shared" si="12"/>
        <v>0</v>
      </c>
      <c r="O15" s="131" t="e">
        <f>VLOOKUP(N15,Grenzwerte!$A$6:$G$1005,7)</f>
        <v>#N/A</v>
      </c>
      <c r="P15" s="42" t="e">
        <f>VLOOKUP(N15,Grenzwerte!$A$6:$G$1005,6)</f>
        <v>#N/A</v>
      </c>
      <c r="Q15" s="36" t="e">
        <f t="shared" si="4"/>
        <v>#N/A</v>
      </c>
      <c r="R15" s="37" t="e">
        <f t="shared" si="5"/>
        <v>#N/A</v>
      </c>
      <c r="S15" s="38" t="e">
        <f t="shared" si="13"/>
        <v>#N/A</v>
      </c>
      <c r="T15" s="120" t="e">
        <f t="shared" si="14"/>
        <v>#N/A</v>
      </c>
      <c r="U15" s="51" t="e">
        <f t="shared" si="15"/>
        <v>#N/A</v>
      </c>
      <c r="V15" s="28" t="e">
        <f t="shared" si="16"/>
        <v>#N/A</v>
      </c>
      <c r="W15" s="28" t="e">
        <f t="shared" si="17"/>
        <v>#N/A</v>
      </c>
      <c r="X15" s="28" t="e">
        <f t="shared" si="18"/>
        <v>#N/A</v>
      </c>
      <c r="Y15" s="28" t="e">
        <f t="shared" si="19"/>
        <v>#N/A</v>
      </c>
      <c r="Z15" s="28" t="e">
        <f t="shared" si="20"/>
        <v>#N/A</v>
      </c>
      <c r="AA15" s="52" t="e">
        <f t="shared" si="21"/>
        <v>#N/A</v>
      </c>
      <c r="AB15" s="52" t="e">
        <f t="shared" si="22"/>
        <v>#N/A</v>
      </c>
      <c r="AC15" s="56" t="e">
        <f t="shared" si="6"/>
        <v>#N/A</v>
      </c>
      <c r="AD15" s="30" t="e">
        <f t="shared" si="7"/>
        <v>#N/A</v>
      </c>
      <c r="AE15" s="30" t="e">
        <f t="shared" si="8"/>
        <v>#N/A</v>
      </c>
      <c r="AF15" s="57" t="e">
        <f t="shared" si="23"/>
        <v>#N/A</v>
      </c>
      <c r="AG15" s="68" t="e">
        <f t="shared" si="9"/>
        <v>#N/A</v>
      </c>
      <c r="AH15" s="69" t="e">
        <f t="shared" si="10"/>
        <v>#N/A</v>
      </c>
    </row>
    <row r="16" spans="1:38" x14ac:dyDescent="0.2">
      <c r="A16" s="129" t="str">
        <f>Eingabe!A16</f>
        <v xml:space="preserve"> </v>
      </c>
      <c r="B16" s="142">
        <f>Eingabe!C16</f>
        <v>0</v>
      </c>
      <c r="C16" s="143">
        <f>Eingabe!D16</f>
        <v>0</v>
      </c>
      <c r="D16" s="144">
        <f>Eingabe!E16</f>
        <v>0</v>
      </c>
      <c r="E16" s="4">
        <f t="shared" si="24"/>
        <v>0</v>
      </c>
      <c r="F16" s="79" t="e">
        <f t="shared" si="0"/>
        <v>#DIV/0!</v>
      </c>
      <c r="G16" s="142">
        <f>Eingabe!H16</f>
        <v>0</v>
      </c>
      <c r="H16" s="143">
        <f>Eingabe!I16</f>
        <v>0</v>
      </c>
      <c r="I16" s="144">
        <f>Eingabe!J16</f>
        <v>0</v>
      </c>
      <c r="J16" s="4">
        <f t="shared" si="11"/>
        <v>0</v>
      </c>
      <c r="K16" s="79" t="e">
        <f t="shared" si="1"/>
        <v>#DIV/0!</v>
      </c>
      <c r="L16" s="45">
        <f t="shared" si="2"/>
        <v>0</v>
      </c>
      <c r="M16" s="46">
        <f t="shared" si="3"/>
        <v>0</v>
      </c>
      <c r="N16" s="47">
        <f t="shared" si="12"/>
        <v>0</v>
      </c>
      <c r="O16" s="131" t="e">
        <f>VLOOKUP(N16,Grenzwerte!$A$6:$G$1005,7)</f>
        <v>#N/A</v>
      </c>
      <c r="P16" s="42" t="e">
        <f>VLOOKUP(N16,Grenzwerte!$A$6:$G$1005,6)</f>
        <v>#N/A</v>
      </c>
      <c r="Q16" s="36" t="e">
        <f t="shared" si="4"/>
        <v>#N/A</v>
      </c>
      <c r="R16" s="37" t="e">
        <f t="shared" si="5"/>
        <v>#N/A</v>
      </c>
      <c r="S16" s="38" t="e">
        <f t="shared" si="13"/>
        <v>#N/A</v>
      </c>
      <c r="T16" s="120" t="e">
        <f t="shared" si="14"/>
        <v>#N/A</v>
      </c>
      <c r="U16" s="51" t="e">
        <f t="shared" si="15"/>
        <v>#N/A</v>
      </c>
      <c r="V16" s="28" t="e">
        <f t="shared" si="16"/>
        <v>#N/A</v>
      </c>
      <c r="W16" s="28" t="e">
        <f t="shared" si="17"/>
        <v>#N/A</v>
      </c>
      <c r="X16" s="28" t="e">
        <f t="shared" si="18"/>
        <v>#N/A</v>
      </c>
      <c r="Y16" s="28" t="e">
        <f t="shared" si="19"/>
        <v>#N/A</v>
      </c>
      <c r="Z16" s="28" t="e">
        <f t="shared" si="20"/>
        <v>#N/A</v>
      </c>
      <c r="AA16" s="52" t="e">
        <f t="shared" si="21"/>
        <v>#N/A</v>
      </c>
      <c r="AB16" s="52" t="e">
        <f t="shared" si="22"/>
        <v>#N/A</v>
      </c>
      <c r="AC16" s="56" t="e">
        <f t="shared" si="6"/>
        <v>#N/A</v>
      </c>
      <c r="AD16" s="30" t="e">
        <f t="shared" si="7"/>
        <v>#N/A</v>
      </c>
      <c r="AE16" s="30" t="e">
        <f t="shared" si="8"/>
        <v>#N/A</v>
      </c>
      <c r="AF16" s="57" t="e">
        <f t="shared" si="23"/>
        <v>#N/A</v>
      </c>
      <c r="AG16" s="68" t="e">
        <f t="shared" si="9"/>
        <v>#N/A</v>
      </c>
      <c r="AH16" s="69" t="e">
        <f t="shared" si="10"/>
        <v>#N/A</v>
      </c>
    </row>
    <row r="17" spans="1:34" x14ac:dyDescent="0.2">
      <c r="A17" s="129" t="str">
        <f>Eingabe!A17</f>
        <v xml:space="preserve"> </v>
      </c>
      <c r="B17" s="142">
        <f>Eingabe!C17</f>
        <v>0</v>
      </c>
      <c r="C17" s="143">
        <f>Eingabe!D17</f>
        <v>0</v>
      </c>
      <c r="D17" s="144">
        <f>Eingabe!E17</f>
        <v>0</v>
      </c>
      <c r="E17" s="4">
        <f t="shared" si="24"/>
        <v>0</v>
      </c>
      <c r="F17" s="79" t="e">
        <f t="shared" si="0"/>
        <v>#DIV/0!</v>
      </c>
      <c r="G17" s="142">
        <f>Eingabe!H17</f>
        <v>0</v>
      </c>
      <c r="H17" s="143">
        <f>Eingabe!I17</f>
        <v>0</v>
      </c>
      <c r="I17" s="144">
        <f>Eingabe!J17</f>
        <v>0</v>
      </c>
      <c r="J17" s="4">
        <f t="shared" si="11"/>
        <v>0</v>
      </c>
      <c r="K17" s="79" t="e">
        <f t="shared" si="1"/>
        <v>#DIV/0!</v>
      </c>
      <c r="L17" s="45">
        <f t="shared" si="2"/>
        <v>0</v>
      </c>
      <c r="M17" s="46">
        <f t="shared" si="3"/>
        <v>0</v>
      </c>
      <c r="N17" s="47">
        <f t="shared" si="12"/>
        <v>0</v>
      </c>
      <c r="O17" s="131" t="e">
        <f>VLOOKUP(N17,Grenzwerte!$A$6:$G$1005,7)</f>
        <v>#N/A</v>
      </c>
      <c r="P17" s="42" t="e">
        <f>VLOOKUP(N17,Grenzwerte!$A$6:$G$1005,6)</f>
        <v>#N/A</v>
      </c>
      <c r="Q17" s="36" t="e">
        <f t="shared" si="4"/>
        <v>#N/A</v>
      </c>
      <c r="R17" s="37" t="e">
        <f t="shared" si="5"/>
        <v>#N/A</v>
      </c>
      <c r="S17" s="38" t="e">
        <f t="shared" si="13"/>
        <v>#N/A</v>
      </c>
      <c r="T17" s="120" t="e">
        <f t="shared" si="14"/>
        <v>#N/A</v>
      </c>
      <c r="U17" s="51" t="e">
        <f t="shared" si="15"/>
        <v>#N/A</v>
      </c>
      <c r="V17" s="28" t="e">
        <f t="shared" si="16"/>
        <v>#N/A</v>
      </c>
      <c r="W17" s="28" t="e">
        <f t="shared" si="17"/>
        <v>#N/A</v>
      </c>
      <c r="X17" s="28" t="e">
        <f t="shared" si="18"/>
        <v>#N/A</v>
      </c>
      <c r="Y17" s="28" t="e">
        <f t="shared" si="19"/>
        <v>#N/A</v>
      </c>
      <c r="Z17" s="28" t="e">
        <f t="shared" si="20"/>
        <v>#N/A</v>
      </c>
      <c r="AA17" s="52" t="e">
        <f t="shared" si="21"/>
        <v>#N/A</v>
      </c>
      <c r="AB17" s="52" t="e">
        <f t="shared" si="22"/>
        <v>#N/A</v>
      </c>
      <c r="AC17" s="56" t="e">
        <f t="shared" si="6"/>
        <v>#N/A</v>
      </c>
      <c r="AD17" s="30" t="e">
        <f t="shared" si="7"/>
        <v>#N/A</v>
      </c>
      <c r="AE17" s="30" t="e">
        <f t="shared" si="8"/>
        <v>#N/A</v>
      </c>
      <c r="AF17" s="57" t="e">
        <f t="shared" si="23"/>
        <v>#N/A</v>
      </c>
      <c r="AG17" s="68" t="e">
        <f t="shared" si="9"/>
        <v>#N/A</v>
      </c>
      <c r="AH17" s="69" t="e">
        <f t="shared" si="10"/>
        <v>#N/A</v>
      </c>
    </row>
    <row r="18" spans="1:34" x14ac:dyDescent="0.2">
      <c r="A18" s="129" t="str">
        <f>Eingabe!A18</f>
        <v xml:space="preserve"> </v>
      </c>
      <c r="B18" s="142">
        <f>Eingabe!C18</f>
        <v>0</v>
      </c>
      <c r="C18" s="143">
        <f>Eingabe!D18</f>
        <v>0</v>
      </c>
      <c r="D18" s="144">
        <f>Eingabe!E18</f>
        <v>0</v>
      </c>
      <c r="E18" s="4">
        <f t="shared" si="24"/>
        <v>0</v>
      </c>
      <c r="F18" s="79" t="e">
        <f t="shared" si="0"/>
        <v>#DIV/0!</v>
      </c>
      <c r="G18" s="142">
        <f>Eingabe!H18</f>
        <v>0</v>
      </c>
      <c r="H18" s="143">
        <f>Eingabe!I18</f>
        <v>0</v>
      </c>
      <c r="I18" s="144">
        <f>Eingabe!J18</f>
        <v>0</v>
      </c>
      <c r="J18" s="4">
        <f t="shared" si="11"/>
        <v>0</v>
      </c>
      <c r="K18" s="79" t="e">
        <f t="shared" si="1"/>
        <v>#DIV/0!</v>
      </c>
      <c r="L18" s="45">
        <f t="shared" si="2"/>
        <v>0</v>
      </c>
      <c r="M18" s="46">
        <f t="shared" si="3"/>
        <v>0</v>
      </c>
      <c r="N18" s="47">
        <f t="shared" si="12"/>
        <v>0</v>
      </c>
      <c r="O18" s="131" t="e">
        <f>VLOOKUP(N18,Grenzwerte!$A$6:$G$1005,7)</f>
        <v>#N/A</v>
      </c>
      <c r="P18" s="42" t="e">
        <f>VLOOKUP(N18,Grenzwerte!$A$6:$G$1005,6)</f>
        <v>#N/A</v>
      </c>
      <c r="Q18" s="36" t="e">
        <f t="shared" si="4"/>
        <v>#N/A</v>
      </c>
      <c r="R18" s="37" t="e">
        <f t="shared" si="5"/>
        <v>#N/A</v>
      </c>
      <c r="S18" s="38" t="e">
        <f t="shared" si="13"/>
        <v>#N/A</v>
      </c>
      <c r="T18" s="120" t="e">
        <f t="shared" si="14"/>
        <v>#N/A</v>
      </c>
      <c r="U18" s="51" t="e">
        <f t="shared" si="15"/>
        <v>#N/A</v>
      </c>
      <c r="V18" s="28" t="e">
        <f t="shared" si="16"/>
        <v>#N/A</v>
      </c>
      <c r="W18" s="28" t="e">
        <f t="shared" si="17"/>
        <v>#N/A</v>
      </c>
      <c r="X18" s="28" t="e">
        <f t="shared" si="18"/>
        <v>#N/A</v>
      </c>
      <c r="Y18" s="28" t="e">
        <f t="shared" si="19"/>
        <v>#N/A</v>
      </c>
      <c r="Z18" s="28" t="e">
        <f t="shared" si="20"/>
        <v>#N/A</v>
      </c>
      <c r="AA18" s="52" t="e">
        <f t="shared" si="21"/>
        <v>#N/A</v>
      </c>
      <c r="AB18" s="52" t="e">
        <f t="shared" si="22"/>
        <v>#N/A</v>
      </c>
      <c r="AC18" s="56" t="e">
        <f t="shared" si="6"/>
        <v>#N/A</v>
      </c>
      <c r="AD18" s="30" t="e">
        <f t="shared" si="7"/>
        <v>#N/A</v>
      </c>
      <c r="AE18" s="30" t="e">
        <f t="shared" si="8"/>
        <v>#N/A</v>
      </c>
      <c r="AF18" s="57" t="e">
        <f t="shared" si="23"/>
        <v>#N/A</v>
      </c>
      <c r="AG18" s="68" t="e">
        <f t="shared" si="9"/>
        <v>#N/A</v>
      </c>
      <c r="AH18" s="69" t="e">
        <f t="shared" si="10"/>
        <v>#N/A</v>
      </c>
    </row>
    <row r="19" spans="1:34" x14ac:dyDescent="0.2">
      <c r="A19" s="129" t="str">
        <f>Eingabe!A19</f>
        <v xml:space="preserve"> </v>
      </c>
      <c r="B19" s="142">
        <f>Eingabe!C19</f>
        <v>0</v>
      </c>
      <c r="C19" s="143">
        <f>Eingabe!D19</f>
        <v>0</v>
      </c>
      <c r="D19" s="144">
        <f>Eingabe!E19</f>
        <v>0</v>
      </c>
      <c r="E19" s="4">
        <f t="shared" si="24"/>
        <v>0</v>
      </c>
      <c r="F19" s="79" t="e">
        <f t="shared" si="0"/>
        <v>#DIV/0!</v>
      </c>
      <c r="G19" s="142">
        <f>Eingabe!H19</f>
        <v>0</v>
      </c>
      <c r="H19" s="143">
        <f>Eingabe!I19</f>
        <v>0</v>
      </c>
      <c r="I19" s="144">
        <f>Eingabe!J19</f>
        <v>0</v>
      </c>
      <c r="J19" s="4">
        <f t="shared" si="11"/>
        <v>0</v>
      </c>
      <c r="K19" s="79" t="e">
        <f t="shared" si="1"/>
        <v>#DIV/0!</v>
      </c>
      <c r="L19" s="45">
        <f t="shared" si="2"/>
        <v>0</v>
      </c>
      <c r="M19" s="46">
        <f t="shared" si="3"/>
        <v>0</v>
      </c>
      <c r="N19" s="47">
        <f t="shared" si="12"/>
        <v>0</v>
      </c>
      <c r="O19" s="131" t="e">
        <f>VLOOKUP(N19,Grenzwerte!$A$6:$G$1005,7)</f>
        <v>#N/A</v>
      </c>
      <c r="P19" s="42" t="e">
        <f>VLOOKUP(N19,Grenzwerte!$A$6:$G$1005,6)</f>
        <v>#N/A</v>
      </c>
      <c r="Q19" s="36" t="e">
        <f t="shared" si="4"/>
        <v>#N/A</v>
      </c>
      <c r="R19" s="37" t="e">
        <f t="shared" si="5"/>
        <v>#N/A</v>
      </c>
      <c r="S19" s="38" t="e">
        <f t="shared" si="13"/>
        <v>#N/A</v>
      </c>
      <c r="T19" s="120" t="e">
        <f t="shared" si="14"/>
        <v>#N/A</v>
      </c>
      <c r="U19" s="51" t="e">
        <f t="shared" si="15"/>
        <v>#N/A</v>
      </c>
      <c r="V19" s="28" t="e">
        <f t="shared" si="16"/>
        <v>#N/A</v>
      </c>
      <c r="W19" s="28" t="e">
        <f t="shared" si="17"/>
        <v>#N/A</v>
      </c>
      <c r="X19" s="28" t="e">
        <f t="shared" si="18"/>
        <v>#N/A</v>
      </c>
      <c r="Y19" s="28" t="e">
        <f t="shared" si="19"/>
        <v>#N/A</v>
      </c>
      <c r="Z19" s="28" t="e">
        <f t="shared" si="20"/>
        <v>#N/A</v>
      </c>
      <c r="AA19" s="52" t="e">
        <f t="shared" si="21"/>
        <v>#N/A</v>
      </c>
      <c r="AB19" s="52" t="e">
        <f t="shared" si="22"/>
        <v>#N/A</v>
      </c>
      <c r="AC19" s="56" t="e">
        <f t="shared" si="6"/>
        <v>#N/A</v>
      </c>
      <c r="AD19" s="30" t="e">
        <f t="shared" si="7"/>
        <v>#N/A</v>
      </c>
      <c r="AE19" s="30" t="e">
        <f t="shared" si="8"/>
        <v>#N/A</v>
      </c>
      <c r="AF19" s="57" t="e">
        <f t="shared" si="23"/>
        <v>#N/A</v>
      </c>
      <c r="AG19" s="68" t="e">
        <f t="shared" si="9"/>
        <v>#N/A</v>
      </c>
      <c r="AH19" s="69" t="e">
        <f t="shared" si="10"/>
        <v>#N/A</v>
      </c>
    </row>
    <row r="20" spans="1:34" x14ac:dyDescent="0.2">
      <c r="A20" s="129" t="str">
        <f>Eingabe!A20</f>
        <v xml:space="preserve"> </v>
      </c>
      <c r="B20" s="142">
        <f>Eingabe!C20</f>
        <v>0</v>
      </c>
      <c r="C20" s="143">
        <f>Eingabe!D20</f>
        <v>0</v>
      </c>
      <c r="D20" s="144">
        <f>Eingabe!E20</f>
        <v>0</v>
      </c>
      <c r="E20" s="4">
        <f t="shared" si="24"/>
        <v>0</v>
      </c>
      <c r="F20" s="79" t="e">
        <f t="shared" si="0"/>
        <v>#DIV/0!</v>
      </c>
      <c r="G20" s="142">
        <f>Eingabe!H20</f>
        <v>0</v>
      </c>
      <c r="H20" s="143">
        <f>Eingabe!I20</f>
        <v>0</v>
      </c>
      <c r="I20" s="144">
        <f>Eingabe!J20</f>
        <v>0</v>
      </c>
      <c r="J20" s="4">
        <f t="shared" si="11"/>
        <v>0</v>
      </c>
      <c r="K20" s="79" t="e">
        <f t="shared" si="1"/>
        <v>#DIV/0!</v>
      </c>
      <c r="L20" s="45">
        <f t="shared" si="2"/>
        <v>0</v>
      </c>
      <c r="M20" s="46">
        <f t="shared" si="3"/>
        <v>0</v>
      </c>
      <c r="N20" s="47">
        <f t="shared" si="12"/>
        <v>0</v>
      </c>
      <c r="O20" s="131" t="e">
        <f>VLOOKUP(N20,Grenzwerte!$A$6:$G$1005,7)</f>
        <v>#N/A</v>
      </c>
      <c r="P20" s="42" t="e">
        <f>VLOOKUP(N20,Grenzwerte!$A$6:$G$1005,6)</f>
        <v>#N/A</v>
      </c>
      <c r="Q20" s="36" t="e">
        <f t="shared" si="4"/>
        <v>#N/A</v>
      </c>
      <c r="R20" s="37" t="e">
        <f t="shared" si="5"/>
        <v>#N/A</v>
      </c>
      <c r="S20" s="38" t="e">
        <f t="shared" si="13"/>
        <v>#N/A</v>
      </c>
      <c r="T20" s="120" t="e">
        <f t="shared" si="14"/>
        <v>#N/A</v>
      </c>
      <c r="U20" s="51" t="e">
        <f t="shared" si="15"/>
        <v>#N/A</v>
      </c>
      <c r="V20" s="28" t="e">
        <f t="shared" si="16"/>
        <v>#N/A</v>
      </c>
      <c r="W20" s="28" t="e">
        <f t="shared" si="17"/>
        <v>#N/A</v>
      </c>
      <c r="X20" s="28" t="e">
        <f t="shared" si="18"/>
        <v>#N/A</v>
      </c>
      <c r="Y20" s="28" t="e">
        <f t="shared" si="19"/>
        <v>#N/A</v>
      </c>
      <c r="Z20" s="28" t="e">
        <f t="shared" si="20"/>
        <v>#N/A</v>
      </c>
      <c r="AA20" s="52" t="e">
        <f t="shared" si="21"/>
        <v>#N/A</v>
      </c>
      <c r="AB20" s="52" t="e">
        <f t="shared" si="22"/>
        <v>#N/A</v>
      </c>
      <c r="AC20" s="56" t="e">
        <f t="shared" si="6"/>
        <v>#N/A</v>
      </c>
      <c r="AD20" s="30" t="e">
        <f t="shared" si="7"/>
        <v>#N/A</v>
      </c>
      <c r="AE20" s="30" t="e">
        <f t="shared" si="8"/>
        <v>#N/A</v>
      </c>
      <c r="AF20" s="57" t="e">
        <f t="shared" si="23"/>
        <v>#N/A</v>
      </c>
      <c r="AG20" s="68" t="e">
        <f t="shared" si="9"/>
        <v>#N/A</v>
      </c>
      <c r="AH20" s="69" t="e">
        <f t="shared" si="10"/>
        <v>#N/A</v>
      </c>
    </row>
    <row r="21" spans="1:34" x14ac:dyDescent="0.2">
      <c r="A21" s="129" t="str">
        <f>Eingabe!A21</f>
        <v xml:space="preserve"> </v>
      </c>
      <c r="B21" s="142" t="str">
        <f>Eingabe!C21</f>
        <v xml:space="preserve"> </v>
      </c>
      <c r="C21" s="143" t="str">
        <f>Eingabe!D21</f>
        <v xml:space="preserve"> </v>
      </c>
      <c r="D21" s="144" t="str">
        <f>Eingabe!E21</f>
        <v xml:space="preserve"> </v>
      </c>
      <c r="E21" s="4" t="e">
        <f t="shared" si="24"/>
        <v>#VALUE!</v>
      </c>
      <c r="F21" s="79" t="e">
        <f t="shared" si="0"/>
        <v>#VALUE!</v>
      </c>
      <c r="G21" s="142" t="str">
        <f>Eingabe!H21</f>
        <v xml:space="preserve"> </v>
      </c>
      <c r="H21" s="143" t="str">
        <f>Eingabe!I21</f>
        <v xml:space="preserve"> </v>
      </c>
      <c r="I21" s="144" t="str">
        <f>Eingabe!J21</f>
        <v xml:space="preserve"> </v>
      </c>
      <c r="J21" s="4" t="e">
        <f t="shared" si="11"/>
        <v>#VALUE!</v>
      </c>
      <c r="K21" s="79" t="e">
        <f t="shared" si="1"/>
        <v>#VALUE!</v>
      </c>
      <c r="L21" s="45" t="e">
        <f t="shared" si="2"/>
        <v>#VALUE!</v>
      </c>
      <c r="M21" s="46" t="e">
        <f t="shared" si="3"/>
        <v>#VALUE!</v>
      </c>
      <c r="N21" s="47" t="e">
        <f t="shared" si="12"/>
        <v>#VALUE!</v>
      </c>
      <c r="O21" s="131" t="e">
        <f>VLOOKUP(N21,Grenzwerte!$A$6:$G$1005,7)</f>
        <v>#VALUE!</v>
      </c>
      <c r="P21" s="42" t="e">
        <f>VLOOKUP(N21,Grenzwerte!$A$6:$G$1005,6)</f>
        <v>#VALUE!</v>
      </c>
      <c r="Q21" s="36" t="e">
        <f t="shared" si="4"/>
        <v>#VALUE!</v>
      </c>
      <c r="R21" s="37" t="e">
        <f t="shared" si="5"/>
        <v>#VALUE!</v>
      </c>
      <c r="S21" s="38" t="e">
        <f t="shared" si="13"/>
        <v>#VALUE!</v>
      </c>
      <c r="T21" s="120" t="e">
        <f t="shared" si="14"/>
        <v>#VALUE!</v>
      </c>
      <c r="U21" s="51" t="e">
        <f t="shared" si="15"/>
        <v>#VALUE!</v>
      </c>
      <c r="V21" s="28" t="e">
        <f t="shared" si="16"/>
        <v>#VALUE!</v>
      </c>
      <c r="W21" s="28" t="e">
        <f t="shared" si="17"/>
        <v>#VALUE!</v>
      </c>
      <c r="X21" s="28" t="e">
        <f t="shared" si="18"/>
        <v>#VALUE!</v>
      </c>
      <c r="Y21" s="28" t="e">
        <f t="shared" si="19"/>
        <v>#VALUE!</v>
      </c>
      <c r="Z21" s="28" t="e">
        <f t="shared" si="20"/>
        <v>#VALUE!</v>
      </c>
      <c r="AA21" s="52" t="e">
        <f t="shared" si="21"/>
        <v>#VALUE!</v>
      </c>
      <c r="AB21" s="52" t="e">
        <f t="shared" si="22"/>
        <v>#VALUE!</v>
      </c>
      <c r="AC21" s="56" t="e">
        <f t="shared" si="6"/>
        <v>#VALUE!</v>
      </c>
      <c r="AD21" s="30" t="e">
        <f t="shared" si="7"/>
        <v>#VALUE!</v>
      </c>
      <c r="AE21" s="30" t="e">
        <f t="shared" si="8"/>
        <v>#VALUE!</v>
      </c>
      <c r="AF21" s="57" t="e">
        <f t="shared" si="23"/>
        <v>#VALUE!</v>
      </c>
      <c r="AG21" s="68" t="e">
        <f t="shared" si="9"/>
        <v>#VALUE!</v>
      </c>
      <c r="AH21" s="69" t="e">
        <f t="shared" si="10"/>
        <v>#VALUE!</v>
      </c>
    </row>
    <row r="22" spans="1:34" x14ac:dyDescent="0.2">
      <c r="A22" s="129" t="str">
        <f>Eingabe!A22</f>
        <v xml:space="preserve"> </v>
      </c>
      <c r="B22" s="142" t="str">
        <f>Eingabe!C22</f>
        <v xml:space="preserve"> </v>
      </c>
      <c r="C22" s="143" t="str">
        <f>Eingabe!D22</f>
        <v xml:space="preserve"> </v>
      </c>
      <c r="D22" s="144" t="str">
        <f>Eingabe!E22</f>
        <v xml:space="preserve"> </v>
      </c>
      <c r="E22" s="4" t="e">
        <f t="shared" si="24"/>
        <v>#VALUE!</v>
      </c>
      <c r="F22" s="79" t="e">
        <f t="shared" si="0"/>
        <v>#VALUE!</v>
      </c>
      <c r="G22" s="142" t="str">
        <f>Eingabe!H22</f>
        <v xml:space="preserve"> </v>
      </c>
      <c r="H22" s="143" t="str">
        <f>Eingabe!I22</f>
        <v xml:space="preserve"> </v>
      </c>
      <c r="I22" s="144" t="str">
        <f>Eingabe!J22</f>
        <v xml:space="preserve"> </v>
      </c>
      <c r="J22" s="4" t="e">
        <f t="shared" si="11"/>
        <v>#VALUE!</v>
      </c>
      <c r="K22" s="79" t="e">
        <f t="shared" si="1"/>
        <v>#VALUE!</v>
      </c>
      <c r="L22" s="45" t="e">
        <f t="shared" si="2"/>
        <v>#VALUE!</v>
      </c>
      <c r="M22" s="46" t="e">
        <f t="shared" si="3"/>
        <v>#VALUE!</v>
      </c>
      <c r="N22" s="47" t="e">
        <f t="shared" si="12"/>
        <v>#VALUE!</v>
      </c>
      <c r="O22" s="131" t="e">
        <f>VLOOKUP(N22,Grenzwerte!$A$6:$G$1005,7)</f>
        <v>#VALUE!</v>
      </c>
      <c r="P22" s="42" t="e">
        <f>VLOOKUP(N22,Grenzwerte!$A$6:$G$1005,6)</f>
        <v>#VALUE!</v>
      </c>
      <c r="Q22" s="36" t="e">
        <f t="shared" si="4"/>
        <v>#VALUE!</v>
      </c>
      <c r="R22" s="37" t="e">
        <f t="shared" si="5"/>
        <v>#VALUE!</v>
      </c>
      <c r="S22" s="38" t="e">
        <f t="shared" si="13"/>
        <v>#VALUE!</v>
      </c>
      <c r="T22" s="120" t="e">
        <f t="shared" si="14"/>
        <v>#VALUE!</v>
      </c>
      <c r="U22" s="51" t="e">
        <f t="shared" si="15"/>
        <v>#VALUE!</v>
      </c>
      <c r="V22" s="28" t="e">
        <f t="shared" si="16"/>
        <v>#VALUE!</v>
      </c>
      <c r="W22" s="28" t="e">
        <f t="shared" si="17"/>
        <v>#VALUE!</v>
      </c>
      <c r="X22" s="28" t="e">
        <f t="shared" si="18"/>
        <v>#VALUE!</v>
      </c>
      <c r="Y22" s="28" t="e">
        <f t="shared" si="19"/>
        <v>#VALUE!</v>
      </c>
      <c r="Z22" s="28" t="e">
        <f t="shared" si="20"/>
        <v>#VALUE!</v>
      </c>
      <c r="AA22" s="52" t="e">
        <f t="shared" si="21"/>
        <v>#VALUE!</v>
      </c>
      <c r="AB22" s="52" t="e">
        <f t="shared" si="22"/>
        <v>#VALUE!</v>
      </c>
      <c r="AC22" s="56" t="e">
        <f t="shared" si="6"/>
        <v>#VALUE!</v>
      </c>
      <c r="AD22" s="30" t="e">
        <f t="shared" si="7"/>
        <v>#VALUE!</v>
      </c>
      <c r="AE22" s="30" t="e">
        <f t="shared" si="8"/>
        <v>#VALUE!</v>
      </c>
      <c r="AF22" s="57" t="e">
        <f t="shared" si="23"/>
        <v>#VALUE!</v>
      </c>
      <c r="AG22" s="68" t="e">
        <f t="shared" si="9"/>
        <v>#VALUE!</v>
      </c>
      <c r="AH22" s="69" t="e">
        <f t="shared" si="10"/>
        <v>#VALUE!</v>
      </c>
    </row>
    <row r="23" spans="1:34" x14ac:dyDescent="0.2">
      <c r="A23" s="129" t="str">
        <f>Eingabe!A23</f>
        <v xml:space="preserve"> </v>
      </c>
      <c r="B23" s="142" t="str">
        <f>Eingabe!C23</f>
        <v xml:space="preserve"> </v>
      </c>
      <c r="C23" s="143" t="str">
        <f>Eingabe!D23</f>
        <v xml:space="preserve"> </v>
      </c>
      <c r="D23" s="144" t="str">
        <f>Eingabe!E23</f>
        <v xml:space="preserve"> </v>
      </c>
      <c r="E23" s="4" t="e">
        <f t="shared" si="24"/>
        <v>#VALUE!</v>
      </c>
      <c r="F23" s="79" t="e">
        <f t="shared" si="0"/>
        <v>#VALUE!</v>
      </c>
      <c r="G23" s="142" t="str">
        <f>Eingabe!H23</f>
        <v xml:space="preserve"> </v>
      </c>
      <c r="H23" s="143" t="str">
        <f>Eingabe!I23</f>
        <v xml:space="preserve"> </v>
      </c>
      <c r="I23" s="144" t="str">
        <f>Eingabe!J23</f>
        <v xml:space="preserve"> </v>
      </c>
      <c r="J23" s="4" t="e">
        <f t="shared" si="11"/>
        <v>#VALUE!</v>
      </c>
      <c r="K23" s="79" t="e">
        <f t="shared" si="1"/>
        <v>#VALUE!</v>
      </c>
      <c r="L23" s="45" t="e">
        <f t="shared" si="2"/>
        <v>#VALUE!</v>
      </c>
      <c r="M23" s="46" t="e">
        <f t="shared" si="3"/>
        <v>#VALUE!</v>
      </c>
      <c r="N23" s="47" t="e">
        <f t="shared" si="12"/>
        <v>#VALUE!</v>
      </c>
      <c r="O23" s="131" t="e">
        <f>VLOOKUP(N23,Grenzwerte!$A$6:$G$1005,7)</f>
        <v>#VALUE!</v>
      </c>
      <c r="P23" s="42" t="e">
        <f>VLOOKUP(N23,Grenzwerte!$A$6:$G$1005,6)</f>
        <v>#VALUE!</v>
      </c>
      <c r="Q23" s="36" t="e">
        <f t="shared" si="4"/>
        <v>#VALUE!</v>
      </c>
      <c r="R23" s="37" t="e">
        <f t="shared" si="5"/>
        <v>#VALUE!</v>
      </c>
      <c r="S23" s="38" t="e">
        <f t="shared" si="13"/>
        <v>#VALUE!</v>
      </c>
      <c r="T23" s="120" t="e">
        <f t="shared" si="14"/>
        <v>#VALUE!</v>
      </c>
      <c r="U23" s="51" t="e">
        <f t="shared" si="15"/>
        <v>#VALUE!</v>
      </c>
      <c r="V23" s="28" t="e">
        <f t="shared" si="16"/>
        <v>#VALUE!</v>
      </c>
      <c r="W23" s="28" t="e">
        <f t="shared" si="17"/>
        <v>#VALUE!</v>
      </c>
      <c r="X23" s="28" t="e">
        <f t="shared" si="18"/>
        <v>#VALUE!</v>
      </c>
      <c r="Y23" s="28" t="e">
        <f t="shared" si="19"/>
        <v>#VALUE!</v>
      </c>
      <c r="Z23" s="28" t="e">
        <f t="shared" si="20"/>
        <v>#VALUE!</v>
      </c>
      <c r="AA23" s="52" t="e">
        <f t="shared" si="21"/>
        <v>#VALUE!</v>
      </c>
      <c r="AB23" s="52" t="e">
        <f t="shared" si="22"/>
        <v>#VALUE!</v>
      </c>
      <c r="AC23" s="56" t="e">
        <f t="shared" si="6"/>
        <v>#VALUE!</v>
      </c>
      <c r="AD23" s="30" t="e">
        <f t="shared" si="7"/>
        <v>#VALUE!</v>
      </c>
      <c r="AE23" s="30" t="e">
        <f t="shared" si="8"/>
        <v>#VALUE!</v>
      </c>
      <c r="AF23" s="57" t="e">
        <f t="shared" si="23"/>
        <v>#VALUE!</v>
      </c>
      <c r="AG23" s="68" t="e">
        <f t="shared" si="9"/>
        <v>#VALUE!</v>
      </c>
      <c r="AH23" s="69" t="e">
        <f t="shared" si="10"/>
        <v>#VALUE!</v>
      </c>
    </row>
    <row r="24" spans="1:34" x14ac:dyDescent="0.2">
      <c r="A24" s="129">
        <f>Eingabe!A24</f>
        <v>0</v>
      </c>
      <c r="B24" s="142" t="str">
        <f>Eingabe!C24</f>
        <v xml:space="preserve"> </v>
      </c>
      <c r="C24" s="143" t="str">
        <f>Eingabe!D24</f>
        <v xml:space="preserve"> </v>
      </c>
      <c r="D24" s="144" t="str">
        <f>Eingabe!E24</f>
        <v xml:space="preserve"> </v>
      </c>
      <c r="E24" s="4" t="e">
        <f t="shared" si="24"/>
        <v>#VALUE!</v>
      </c>
      <c r="F24" s="79" t="e">
        <f t="shared" si="0"/>
        <v>#VALUE!</v>
      </c>
      <c r="G24" s="142" t="str">
        <f>Eingabe!H24</f>
        <v xml:space="preserve"> </v>
      </c>
      <c r="H24" s="143" t="str">
        <f>Eingabe!I24</f>
        <v xml:space="preserve"> </v>
      </c>
      <c r="I24" s="144" t="str">
        <f>Eingabe!J24</f>
        <v xml:space="preserve"> </v>
      </c>
      <c r="J24" s="4" t="e">
        <f t="shared" si="11"/>
        <v>#VALUE!</v>
      </c>
      <c r="K24" s="79" t="e">
        <f t="shared" si="1"/>
        <v>#VALUE!</v>
      </c>
      <c r="L24" s="45" t="e">
        <f t="shared" si="2"/>
        <v>#VALUE!</v>
      </c>
      <c r="M24" s="46" t="e">
        <f t="shared" si="3"/>
        <v>#VALUE!</v>
      </c>
      <c r="N24" s="47" t="e">
        <f t="shared" si="12"/>
        <v>#VALUE!</v>
      </c>
      <c r="O24" s="131" t="e">
        <f>VLOOKUP(N24,Grenzwerte!$A$6:$G$1005,7)</f>
        <v>#VALUE!</v>
      </c>
      <c r="P24" s="42" t="e">
        <f>VLOOKUP(N24,Grenzwerte!$A$6:$G$1005,6)</f>
        <v>#VALUE!</v>
      </c>
      <c r="Q24" s="36" t="e">
        <f t="shared" si="4"/>
        <v>#VALUE!</v>
      </c>
      <c r="R24" s="37" t="e">
        <f t="shared" si="5"/>
        <v>#VALUE!</v>
      </c>
      <c r="S24" s="38" t="e">
        <f t="shared" si="13"/>
        <v>#VALUE!</v>
      </c>
      <c r="T24" s="120" t="e">
        <f t="shared" si="14"/>
        <v>#VALUE!</v>
      </c>
      <c r="U24" s="51" t="e">
        <f t="shared" si="15"/>
        <v>#VALUE!</v>
      </c>
      <c r="V24" s="28" t="e">
        <f t="shared" si="16"/>
        <v>#VALUE!</v>
      </c>
      <c r="W24" s="28" t="e">
        <f t="shared" si="17"/>
        <v>#VALUE!</v>
      </c>
      <c r="X24" s="28" t="e">
        <f t="shared" si="18"/>
        <v>#VALUE!</v>
      </c>
      <c r="Y24" s="28" t="e">
        <f t="shared" si="19"/>
        <v>#VALUE!</v>
      </c>
      <c r="Z24" s="28" t="e">
        <f t="shared" si="20"/>
        <v>#VALUE!</v>
      </c>
      <c r="AA24" s="52" t="e">
        <f t="shared" si="21"/>
        <v>#VALUE!</v>
      </c>
      <c r="AB24" s="52" t="e">
        <f t="shared" si="22"/>
        <v>#VALUE!</v>
      </c>
      <c r="AC24" s="56" t="e">
        <f t="shared" si="6"/>
        <v>#VALUE!</v>
      </c>
      <c r="AD24" s="30" t="e">
        <f t="shared" si="7"/>
        <v>#VALUE!</v>
      </c>
      <c r="AE24" s="30" t="e">
        <f t="shared" si="8"/>
        <v>#VALUE!</v>
      </c>
      <c r="AF24" s="57" t="e">
        <f t="shared" si="23"/>
        <v>#VALUE!</v>
      </c>
      <c r="AG24" s="68" t="e">
        <f t="shared" si="9"/>
        <v>#VALUE!</v>
      </c>
      <c r="AH24" s="69" t="e">
        <f t="shared" si="10"/>
        <v>#VALUE!</v>
      </c>
    </row>
    <row r="25" spans="1:34" x14ac:dyDescent="0.2">
      <c r="A25" s="129">
        <f>Eingabe!A25</f>
        <v>0</v>
      </c>
      <c r="B25" s="142" t="str">
        <f>Eingabe!C25</f>
        <v xml:space="preserve"> </v>
      </c>
      <c r="C25" s="143" t="str">
        <f>Eingabe!D25</f>
        <v xml:space="preserve"> </v>
      </c>
      <c r="D25" s="144" t="str">
        <f>Eingabe!E25</f>
        <v xml:space="preserve"> </v>
      </c>
      <c r="E25" s="4" t="e">
        <f t="shared" si="24"/>
        <v>#VALUE!</v>
      </c>
      <c r="F25" s="79" t="e">
        <f t="shared" si="0"/>
        <v>#VALUE!</v>
      </c>
      <c r="G25" s="142" t="str">
        <f>Eingabe!H25</f>
        <v xml:space="preserve">  </v>
      </c>
      <c r="H25" s="143" t="str">
        <f>Eingabe!I25</f>
        <v xml:space="preserve"> </v>
      </c>
      <c r="I25" s="144" t="str">
        <f>Eingabe!J25</f>
        <v xml:space="preserve">  </v>
      </c>
      <c r="J25" s="4" t="e">
        <f t="shared" si="11"/>
        <v>#VALUE!</v>
      </c>
      <c r="K25" s="79" t="e">
        <f t="shared" si="1"/>
        <v>#VALUE!</v>
      </c>
      <c r="L25" s="45" t="e">
        <f t="shared" si="2"/>
        <v>#VALUE!</v>
      </c>
      <c r="M25" s="46" t="e">
        <f t="shared" si="3"/>
        <v>#VALUE!</v>
      </c>
      <c r="N25" s="47" t="e">
        <f t="shared" si="12"/>
        <v>#VALUE!</v>
      </c>
      <c r="O25" s="131" t="e">
        <f>VLOOKUP(N25,Grenzwerte!$A$6:$G$1005,7)</f>
        <v>#VALUE!</v>
      </c>
      <c r="P25" s="42" t="e">
        <f>VLOOKUP(N25,Grenzwerte!$A$6:$G$1005,6)</f>
        <v>#VALUE!</v>
      </c>
      <c r="Q25" s="36" t="e">
        <f t="shared" si="4"/>
        <v>#VALUE!</v>
      </c>
      <c r="R25" s="37" t="e">
        <f t="shared" si="5"/>
        <v>#VALUE!</v>
      </c>
      <c r="S25" s="38" t="e">
        <f t="shared" si="13"/>
        <v>#VALUE!</v>
      </c>
      <c r="T25" s="120" t="e">
        <f t="shared" si="14"/>
        <v>#VALUE!</v>
      </c>
      <c r="U25" s="51" t="e">
        <f t="shared" si="15"/>
        <v>#VALUE!</v>
      </c>
      <c r="V25" s="28" t="e">
        <f t="shared" si="16"/>
        <v>#VALUE!</v>
      </c>
      <c r="W25" s="28" t="e">
        <f t="shared" si="17"/>
        <v>#VALUE!</v>
      </c>
      <c r="X25" s="28" t="e">
        <f t="shared" si="18"/>
        <v>#VALUE!</v>
      </c>
      <c r="Y25" s="28" t="e">
        <f t="shared" si="19"/>
        <v>#VALUE!</v>
      </c>
      <c r="Z25" s="28" t="e">
        <f t="shared" si="20"/>
        <v>#VALUE!</v>
      </c>
      <c r="AA25" s="52" t="e">
        <f t="shared" si="21"/>
        <v>#VALUE!</v>
      </c>
      <c r="AB25" s="52" t="e">
        <f t="shared" si="22"/>
        <v>#VALUE!</v>
      </c>
      <c r="AC25" s="56" t="e">
        <f t="shared" si="6"/>
        <v>#VALUE!</v>
      </c>
      <c r="AD25" s="30" t="e">
        <f t="shared" si="7"/>
        <v>#VALUE!</v>
      </c>
      <c r="AE25" s="30" t="e">
        <f t="shared" si="8"/>
        <v>#VALUE!</v>
      </c>
      <c r="AF25" s="57" t="e">
        <f t="shared" si="23"/>
        <v>#VALUE!</v>
      </c>
      <c r="AG25" s="68" t="e">
        <f t="shared" si="9"/>
        <v>#VALUE!</v>
      </c>
      <c r="AH25" s="69" t="e">
        <f t="shared" si="10"/>
        <v>#VALUE!</v>
      </c>
    </row>
    <row r="26" spans="1:34" x14ac:dyDescent="0.2">
      <c r="A26" s="129">
        <f>Eingabe!A26</f>
        <v>0</v>
      </c>
      <c r="B26" s="142" t="str">
        <f>Eingabe!C26</f>
        <v xml:space="preserve"> </v>
      </c>
      <c r="C26" s="143" t="str">
        <f>Eingabe!D26</f>
        <v xml:space="preserve"> </v>
      </c>
      <c r="D26" s="144" t="str">
        <f>Eingabe!E26</f>
        <v xml:space="preserve"> </v>
      </c>
      <c r="E26" s="4" t="e">
        <f t="shared" si="24"/>
        <v>#VALUE!</v>
      </c>
      <c r="F26" s="79" t="e">
        <f t="shared" si="0"/>
        <v>#VALUE!</v>
      </c>
      <c r="G26" s="142" t="str">
        <f>Eingabe!H26</f>
        <v xml:space="preserve"> </v>
      </c>
      <c r="H26" s="143" t="str">
        <f>Eingabe!I26</f>
        <v xml:space="preserve"> </v>
      </c>
      <c r="I26" s="144" t="str">
        <f>Eingabe!J26</f>
        <v xml:space="preserve"> </v>
      </c>
      <c r="J26" s="4" t="e">
        <f t="shared" si="11"/>
        <v>#VALUE!</v>
      </c>
      <c r="K26" s="79" t="e">
        <f t="shared" si="1"/>
        <v>#VALUE!</v>
      </c>
      <c r="L26" s="45" t="e">
        <f t="shared" si="2"/>
        <v>#VALUE!</v>
      </c>
      <c r="M26" s="46" t="e">
        <f t="shared" si="3"/>
        <v>#VALUE!</v>
      </c>
      <c r="N26" s="47" t="e">
        <f t="shared" si="12"/>
        <v>#VALUE!</v>
      </c>
      <c r="O26" s="131" t="e">
        <f>VLOOKUP(N26,Grenzwerte!$A$6:$G$1005,7)</f>
        <v>#VALUE!</v>
      </c>
      <c r="P26" s="42" t="e">
        <f>VLOOKUP(N26,Grenzwerte!$A$6:$G$1005,6)</f>
        <v>#VALUE!</v>
      </c>
      <c r="Q26" s="36" t="e">
        <f t="shared" si="4"/>
        <v>#VALUE!</v>
      </c>
      <c r="R26" s="37" t="e">
        <f t="shared" si="5"/>
        <v>#VALUE!</v>
      </c>
      <c r="S26" s="38" t="e">
        <f t="shared" si="13"/>
        <v>#VALUE!</v>
      </c>
      <c r="T26" s="120" t="e">
        <f t="shared" si="14"/>
        <v>#VALUE!</v>
      </c>
      <c r="U26" s="51" t="e">
        <f t="shared" si="15"/>
        <v>#VALUE!</v>
      </c>
      <c r="V26" s="28" t="e">
        <f t="shared" si="16"/>
        <v>#VALUE!</v>
      </c>
      <c r="W26" s="28" t="e">
        <f t="shared" si="17"/>
        <v>#VALUE!</v>
      </c>
      <c r="X26" s="28" t="e">
        <f t="shared" si="18"/>
        <v>#VALUE!</v>
      </c>
      <c r="Y26" s="28" t="e">
        <f t="shared" si="19"/>
        <v>#VALUE!</v>
      </c>
      <c r="Z26" s="28" t="e">
        <f t="shared" si="20"/>
        <v>#VALUE!</v>
      </c>
      <c r="AA26" s="52" t="e">
        <f t="shared" si="21"/>
        <v>#VALUE!</v>
      </c>
      <c r="AB26" s="52" t="e">
        <f t="shared" si="22"/>
        <v>#VALUE!</v>
      </c>
      <c r="AC26" s="56" t="e">
        <f t="shared" si="6"/>
        <v>#VALUE!</v>
      </c>
      <c r="AD26" s="30" t="e">
        <f t="shared" si="7"/>
        <v>#VALUE!</v>
      </c>
      <c r="AE26" s="30" t="e">
        <f t="shared" si="8"/>
        <v>#VALUE!</v>
      </c>
      <c r="AF26" s="57" t="e">
        <f t="shared" si="23"/>
        <v>#VALUE!</v>
      </c>
      <c r="AG26" s="68" t="e">
        <f t="shared" si="9"/>
        <v>#VALUE!</v>
      </c>
      <c r="AH26" s="69" t="e">
        <f t="shared" si="10"/>
        <v>#VALUE!</v>
      </c>
    </row>
    <row r="27" spans="1:34" x14ac:dyDescent="0.2">
      <c r="A27" s="129">
        <f>Eingabe!A27</f>
        <v>0</v>
      </c>
      <c r="B27" s="142" t="str">
        <f>Eingabe!C27</f>
        <v xml:space="preserve"> </v>
      </c>
      <c r="C27" s="143" t="str">
        <f>Eingabe!D27</f>
        <v xml:space="preserve"> </v>
      </c>
      <c r="D27" s="144" t="str">
        <f>Eingabe!E27</f>
        <v xml:space="preserve"> </v>
      </c>
      <c r="E27" s="4" t="e">
        <f t="shared" si="24"/>
        <v>#VALUE!</v>
      </c>
      <c r="F27" s="79" t="e">
        <f t="shared" si="0"/>
        <v>#VALUE!</v>
      </c>
      <c r="G27" s="142" t="str">
        <f>Eingabe!H27</f>
        <v xml:space="preserve"> </v>
      </c>
      <c r="H27" s="143" t="str">
        <f>Eingabe!I27</f>
        <v xml:space="preserve"> </v>
      </c>
      <c r="I27" s="144" t="str">
        <f>Eingabe!J27</f>
        <v xml:space="preserve"> </v>
      </c>
      <c r="J27" s="4" t="e">
        <f t="shared" si="11"/>
        <v>#VALUE!</v>
      </c>
      <c r="K27" s="79" t="e">
        <f t="shared" si="1"/>
        <v>#VALUE!</v>
      </c>
      <c r="L27" s="45" t="e">
        <f t="shared" si="2"/>
        <v>#VALUE!</v>
      </c>
      <c r="M27" s="46" t="e">
        <f t="shared" si="3"/>
        <v>#VALUE!</v>
      </c>
      <c r="N27" s="47" t="e">
        <f t="shared" si="12"/>
        <v>#VALUE!</v>
      </c>
      <c r="O27" s="131" t="e">
        <f>VLOOKUP(N27,Grenzwerte!$A$6:$G$1005,7)</f>
        <v>#VALUE!</v>
      </c>
      <c r="P27" s="42" t="e">
        <f>VLOOKUP(N27,Grenzwerte!$A$6:$G$1005,6)</f>
        <v>#VALUE!</v>
      </c>
      <c r="Q27" s="36" t="e">
        <f t="shared" si="4"/>
        <v>#VALUE!</v>
      </c>
      <c r="R27" s="37" t="e">
        <f t="shared" si="5"/>
        <v>#VALUE!</v>
      </c>
      <c r="S27" s="38" t="e">
        <f t="shared" si="13"/>
        <v>#VALUE!</v>
      </c>
      <c r="T27" s="120" t="e">
        <f t="shared" si="14"/>
        <v>#VALUE!</v>
      </c>
      <c r="U27" s="51" t="e">
        <f t="shared" si="15"/>
        <v>#VALUE!</v>
      </c>
      <c r="V27" s="28" t="e">
        <f t="shared" si="16"/>
        <v>#VALUE!</v>
      </c>
      <c r="W27" s="28" t="e">
        <f t="shared" si="17"/>
        <v>#VALUE!</v>
      </c>
      <c r="X27" s="28" t="e">
        <f t="shared" si="18"/>
        <v>#VALUE!</v>
      </c>
      <c r="Y27" s="28" t="e">
        <f t="shared" si="19"/>
        <v>#VALUE!</v>
      </c>
      <c r="Z27" s="28" t="e">
        <f t="shared" si="20"/>
        <v>#VALUE!</v>
      </c>
      <c r="AA27" s="52" t="e">
        <f t="shared" si="21"/>
        <v>#VALUE!</v>
      </c>
      <c r="AB27" s="52" t="e">
        <f t="shared" si="22"/>
        <v>#VALUE!</v>
      </c>
      <c r="AC27" s="56" t="e">
        <f t="shared" si="6"/>
        <v>#VALUE!</v>
      </c>
      <c r="AD27" s="30" t="e">
        <f t="shared" si="7"/>
        <v>#VALUE!</v>
      </c>
      <c r="AE27" s="30" t="e">
        <f t="shared" si="8"/>
        <v>#VALUE!</v>
      </c>
      <c r="AF27" s="57" t="e">
        <f t="shared" si="23"/>
        <v>#VALUE!</v>
      </c>
      <c r="AG27" s="68" t="e">
        <f t="shared" si="9"/>
        <v>#VALUE!</v>
      </c>
      <c r="AH27" s="69" t="e">
        <f t="shared" si="10"/>
        <v>#VALUE!</v>
      </c>
    </row>
    <row r="28" spans="1:34" x14ac:dyDescent="0.2">
      <c r="A28" s="129">
        <f>Eingabe!A28</f>
        <v>0</v>
      </c>
      <c r="B28" s="142" t="str">
        <f>Eingabe!C28</f>
        <v xml:space="preserve"> </v>
      </c>
      <c r="C28" s="143" t="str">
        <f>Eingabe!D28</f>
        <v xml:space="preserve"> </v>
      </c>
      <c r="D28" s="144" t="str">
        <f>Eingabe!E28</f>
        <v xml:space="preserve"> </v>
      </c>
      <c r="E28" s="4" t="e">
        <f t="shared" si="24"/>
        <v>#VALUE!</v>
      </c>
      <c r="F28" s="79" t="e">
        <f t="shared" si="0"/>
        <v>#VALUE!</v>
      </c>
      <c r="G28" s="142" t="str">
        <f>Eingabe!H28</f>
        <v xml:space="preserve"> </v>
      </c>
      <c r="H28" s="143" t="str">
        <f>Eingabe!I28</f>
        <v xml:space="preserve"> </v>
      </c>
      <c r="I28" s="144" t="str">
        <f>Eingabe!J28</f>
        <v xml:space="preserve"> </v>
      </c>
      <c r="J28" s="4" t="e">
        <f t="shared" si="11"/>
        <v>#VALUE!</v>
      </c>
      <c r="K28" s="79" t="e">
        <f t="shared" si="1"/>
        <v>#VALUE!</v>
      </c>
      <c r="L28" s="45" t="e">
        <f t="shared" si="2"/>
        <v>#VALUE!</v>
      </c>
      <c r="M28" s="46" t="e">
        <f t="shared" si="3"/>
        <v>#VALUE!</v>
      </c>
      <c r="N28" s="47" t="e">
        <f t="shared" si="12"/>
        <v>#VALUE!</v>
      </c>
      <c r="O28" s="131" t="e">
        <f>VLOOKUP(N28,Grenzwerte!$A$6:$G$1005,7)</f>
        <v>#VALUE!</v>
      </c>
      <c r="P28" s="42" t="e">
        <f>VLOOKUP(N28,Grenzwerte!$A$6:$G$1005,6)</f>
        <v>#VALUE!</v>
      </c>
      <c r="Q28" s="36" t="e">
        <f t="shared" si="4"/>
        <v>#VALUE!</v>
      </c>
      <c r="R28" s="37" t="e">
        <f t="shared" si="5"/>
        <v>#VALUE!</v>
      </c>
      <c r="S28" s="38" t="e">
        <f t="shared" si="13"/>
        <v>#VALUE!</v>
      </c>
      <c r="T28" s="120" t="e">
        <f t="shared" si="14"/>
        <v>#VALUE!</v>
      </c>
      <c r="U28" s="51" t="e">
        <f t="shared" si="15"/>
        <v>#VALUE!</v>
      </c>
      <c r="V28" s="28" t="e">
        <f t="shared" si="16"/>
        <v>#VALUE!</v>
      </c>
      <c r="W28" s="28" t="e">
        <f t="shared" si="17"/>
        <v>#VALUE!</v>
      </c>
      <c r="X28" s="28" t="e">
        <f t="shared" si="18"/>
        <v>#VALUE!</v>
      </c>
      <c r="Y28" s="28" t="e">
        <f t="shared" si="19"/>
        <v>#VALUE!</v>
      </c>
      <c r="Z28" s="28" t="e">
        <f t="shared" si="20"/>
        <v>#VALUE!</v>
      </c>
      <c r="AA28" s="52" t="e">
        <f t="shared" si="21"/>
        <v>#VALUE!</v>
      </c>
      <c r="AB28" s="52" t="e">
        <f t="shared" si="22"/>
        <v>#VALUE!</v>
      </c>
      <c r="AC28" s="56" t="e">
        <f t="shared" si="6"/>
        <v>#VALUE!</v>
      </c>
      <c r="AD28" s="30" t="e">
        <f t="shared" si="7"/>
        <v>#VALUE!</v>
      </c>
      <c r="AE28" s="30" t="e">
        <f t="shared" si="8"/>
        <v>#VALUE!</v>
      </c>
      <c r="AF28" s="57" t="e">
        <f t="shared" si="23"/>
        <v>#VALUE!</v>
      </c>
      <c r="AG28" s="68" t="e">
        <f t="shared" si="9"/>
        <v>#VALUE!</v>
      </c>
      <c r="AH28" s="69" t="e">
        <f t="shared" si="10"/>
        <v>#VALUE!</v>
      </c>
    </row>
    <row r="29" spans="1:34" x14ac:dyDescent="0.2">
      <c r="A29" s="129">
        <f>Eingabe!A29</f>
        <v>0</v>
      </c>
      <c r="B29" s="142" t="str">
        <f>Eingabe!C29</f>
        <v xml:space="preserve"> </v>
      </c>
      <c r="C29" s="143" t="str">
        <f>Eingabe!D29</f>
        <v xml:space="preserve"> </v>
      </c>
      <c r="D29" s="144" t="str">
        <f>Eingabe!E29</f>
        <v xml:space="preserve"> </v>
      </c>
      <c r="E29" s="4" t="e">
        <f t="shared" si="24"/>
        <v>#VALUE!</v>
      </c>
      <c r="F29" s="79" t="e">
        <f t="shared" si="0"/>
        <v>#VALUE!</v>
      </c>
      <c r="G29" s="142" t="str">
        <f>Eingabe!H29</f>
        <v xml:space="preserve"> </v>
      </c>
      <c r="H29" s="143" t="str">
        <f>Eingabe!I29</f>
        <v xml:space="preserve"> </v>
      </c>
      <c r="I29" s="144" t="str">
        <f>Eingabe!J29</f>
        <v xml:space="preserve"> </v>
      </c>
      <c r="J29" s="4" t="e">
        <f t="shared" si="11"/>
        <v>#VALUE!</v>
      </c>
      <c r="K29" s="79" t="e">
        <f t="shared" si="1"/>
        <v>#VALUE!</v>
      </c>
      <c r="L29" s="45" t="e">
        <f t="shared" si="2"/>
        <v>#VALUE!</v>
      </c>
      <c r="M29" s="46" t="e">
        <f t="shared" si="3"/>
        <v>#VALUE!</v>
      </c>
      <c r="N29" s="47" t="e">
        <f t="shared" si="12"/>
        <v>#VALUE!</v>
      </c>
      <c r="O29" s="131" t="e">
        <f>VLOOKUP(N29,Grenzwerte!$A$6:$G$1005,7)</f>
        <v>#VALUE!</v>
      </c>
      <c r="P29" s="42" t="e">
        <f>VLOOKUP(N29,Grenzwerte!$A$6:$G$1005,6)</f>
        <v>#VALUE!</v>
      </c>
      <c r="Q29" s="36" t="e">
        <f t="shared" si="4"/>
        <v>#VALUE!</v>
      </c>
      <c r="R29" s="37" t="e">
        <f t="shared" si="5"/>
        <v>#VALUE!</v>
      </c>
      <c r="S29" s="38" t="e">
        <f t="shared" si="13"/>
        <v>#VALUE!</v>
      </c>
      <c r="T29" s="120" t="e">
        <f t="shared" si="14"/>
        <v>#VALUE!</v>
      </c>
      <c r="U29" s="51" t="e">
        <f t="shared" si="15"/>
        <v>#VALUE!</v>
      </c>
      <c r="V29" s="28" t="e">
        <f t="shared" si="16"/>
        <v>#VALUE!</v>
      </c>
      <c r="W29" s="28" t="e">
        <f t="shared" si="17"/>
        <v>#VALUE!</v>
      </c>
      <c r="X29" s="28" t="e">
        <f t="shared" si="18"/>
        <v>#VALUE!</v>
      </c>
      <c r="Y29" s="28" t="e">
        <f t="shared" si="19"/>
        <v>#VALUE!</v>
      </c>
      <c r="Z29" s="28" t="e">
        <f t="shared" si="20"/>
        <v>#VALUE!</v>
      </c>
      <c r="AA29" s="52" t="e">
        <f t="shared" si="21"/>
        <v>#VALUE!</v>
      </c>
      <c r="AB29" s="52" t="e">
        <f t="shared" si="22"/>
        <v>#VALUE!</v>
      </c>
      <c r="AC29" s="56" t="e">
        <f t="shared" si="6"/>
        <v>#VALUE!</v>
      </c>
      <c r="AD29" s="30" t="e">
        <f t="shared" si="7"/>
        <v>#VALUE!</v>
      </c>
      <c r="AE29" s="30" t="e">
        <f t="shared" si="8"/>
        <v>#VALUE!</v>
      </c>
      <c r="AF29" s="57" t="e">
        <f t="shared" si="23"/>
        <v>#VALUE!</v>
      </c>
      <c r="AG29" s="68" t="e">
        <f t="shared" si="9"/>
        <v>#VALUE!</v>
      </c>
      <c r="AH29" s="69" t="e">
        <f t="shared" si="10"/>
        <v>#VALUE!</v>
      </c>
    </row>
    <row r="30" spans="1:34" ht="13.5" thickBot="1" x14ac:dyDescent="0.25">
      <c r="A30" s="130">
        <f>Eingabe!A30</f>
        <v>0</v>
      </c>
      <c r="B30" s="145" t="str">
        <f>Eingabe!C30</f>
        <v xml:space="preserve"> </v>
      </c>
      <c r="C30" s="146" t="str">
        <f>Eingabe!D30</f>
        <v xml:space="preserve"> </v>
      </c>
      <c r="D30" s="147" t="str">
        <f>Eingabe!E30</f>
        <v xml:space="preserve"> </v>
      </c>
      <c r="E30" s="44" t="e">
        <f t="shared" si="24"/>
        <v>#VALUE!</v>
      </c>
      <c r="F30" s="80" t="e">
        <f t="shared" si="0"/>
        <v>#VALUE!</v>
      </c>
      <c r="G30" s="145" t="str">
        <f>Eingabe!H30</f>
        <v xml:space="preserve"> </v>
      </c>
      <c r="H30" s="146" t="str">
        <f>Eingabe!I30</f>
        <v xml:space="preserve"> </v>
      </c>
      <c r="I30" s="147" t="str">
        <f>Eingabe!J30</f>
        <v xml:space="preserve"> </v>
      </c>
      <c r="J30" s="44" t="e">
        <f t="shared" si="11"/>
        <v>#VALUE!</v>
      </c>
      <c r="K30" s="80" t="e">
        <f t="shared" si="1"/>
        <v>#VALUE!</v>
      </c>
      <c r="L30" s="48" t="e">
        <f t="shared" si="2"/>
        <v>#VALUE!</v>
      </c>
      <c r="M30" s="49" t="e">
        <f t="shared" si="3"/>
        <v>#VALUE!</v>
      </c>
      <c r="N30" s="50" t="e">
        <f t="shared" si="12"/>
        <v>#VALUE!</v>
      </c>
      <c r="O30" s="132" t="e">
        <f>VLOOKUP(N30,Grenzwerte!$A$6:$G$1005,7)</f>
        <v>#VALUE!</v>
      </c>
      <c r="P30" s="43" t="e">
        <f>VLOOKUP(N30,Grenzwerte!$A$6:$G$1005,6)</f>
        <v>#VALUE!</v>
      </c>
      <c r="Q30" s="39" t="e">
        <f t="shared" si="4"/>
        <v>#VALUE!</v>
      </c>
      <c r="R30" s="40" t="e">
        <f t="shared" si="5"/>
        <v>#VALUE!</v>
      </c>
      <c r="S30" s="41" t="e">
        <f t="shared" si="13"/>
        <v>#VALUE!</v>
      </c>
      <c r="T30" s="121" t="e">
        <f t="shared" si="14"/>
        <v>#VALUE!</v>
      </c>
      <c r="U30" s="53" t="e">
        <f t="shared" si="15"/>
        <v>#VALUE!</v>
      </c>
      <c r="V30" s="54" t="e">
        <f t="shared" si="16"/>
        <v>#VALUE!</v>
      </c>
      <c r="W30" s="54" t="e">
        <f t="shared" si="17"/>
        <v>#VALUE!</v>
      </c>
      <c r="X30" s="54" t="e">
        <f t="shared" si="18"/>
        <v>#VALUE!</v>
      </c>
      <c r="Y30" s="54" t="e">
        <f t="shared" si="19"/>
        <v>#VALUE!</v>
      </c>
      <c r="Z30" s="54" t="e">
        <f t="shared" si="20"/>
        <v>#VALUE!</v>
      </c>
      <c r="AA30" s="55" t="e">
        <f t="shared" si="21"/>
        <v>#VALUE!</v>
      </c>
      <c r="AB30" s="55" t="e">
        <f t="shared" si="22"/>
        <v>#VALUE!</v>
      </c>
      <c r="AC30" s="58" t="e">
        <f t="shared" si="6"/>
        <v>#VALUE!</v>
      </c>
      <c r="AD30" s="59" t="e">
        <f t="shared" si="7"/>
        <v>#VALUE!</v>
      </c>
      <c r="AE30" s="59" t="e">
        <f t="shared" si="8"/>
        <v>#VALUE!</v>
      </c>
      <c r="AF30" s="60" t="e">
        <f t="shared" si="23"/>
        <v>#VALUE!</v>
      </c>
      <c r="AG30" s="70" t="e">
        <f t="shared" si="9"/>
        <v>#VALUE!</v>
      </c>
      <c r="AH30" s="71" t="e">
        <f t="shared" si="10"/>
        <v>#VALUE!</v>
      </c>
    </row>
    <row r="31" spans="1:34" x14ac:dyDescent="0.2">
      <c r="T31" s="35"/>
      <c r="U31" s="28"/>
      <c r="V31" s="28"/>
      <c r="W31" s="28"/>
      <c r="X31" s="28"/>
      <c r="Y31" s="28"/>
      <c r="Z31" s="28"/>
      <c r="AA31" s="29"/>
      <c r="AB31" s="29"/>
      <c r="AC31" s="30"/>
      <c r="AD31" s="30"/>
      <c r="AE31" s="30"/>
      <c r="AF31" s="30"/>
      <c r="AG31" s="29"/>
      <c r="AH31" s="25"/>
    </row>
    <row r="32" spans="1:34" x14ac:dyDescent="0.2">
      <c r="T32" s="35"/>
      <c r="U32" s="28"/>
      <c r="V32" s="28"/>
      <c r="W32" s="28"/>
      <c r="X32" s="28"/>
      <c r="Y32" s="28"/>
      <c r="Z32" s="28"/>
      <c r="AA32" s="29"/>
      <c r="AB32" s="29"/>
      <c r="AC32" s="30"/>
      <c r="AD32" s="30"/>
      <c r="AE32" s="30"/>
      <c r="AF32" s="30"/>
      <c r="AG32" s="29"/>
      <c r="AH32" s="25"/>
    </row>
    <row r="33" spans="6:34" x14ac:dyDescent="0.2">
      <c r="F33" s="2" t="s">
        <v>31</v>
      </c>
      <c r="T33" s="35"/>
      <c r="U33" s="28"/>
      <c r="V33" s="28"/>
      <c r="W33" s="28"/>
      <c r="X33" s="28"/>
      <c r="Y33" s="28"/>
      <c r="Z33" s="28"/>
      <c r="AA33" s="29"/>
      <c r="AB33" s="29"/>
      <c r="AC33" s="30"/>
      <c r="AD33" s="30"/>
      <c r="AE33" s="30"/>
      <c r="AF33" s="30"/>
      <c r="AG33" s="29"/>
      <c r="AH33" s="25"/>
    </row>
    <row r="34" spans="6:34" x14ac:dyDescent="0.2">
      <c r="T34" s="35"/>
      <c r="U34" s="28"/>
      <c r="V34" s="28"/>
      <c r="W34" s="28"/>
      <c r="X34" s="28"/>
      <c r="Y34" s="28"/>
      <c r="Z34" s="28"/>
      <c r="AA34" s="29"/>
      <c r="AB34" s="29"/>
      <c r="AC34" s="30"/>
      <c r="AD34" s="30"/>
      <c r="AE34" s="30"/>
      <c r="AF34" s="30"/>
      <c r="AG34" s="29"/>
      <c r="AH34" s="25"/>
    </row>
    <row r="35" spans="6:34" x14ac:dyDescent="0.2">
      <c r="AA35" s="34"/>
      <c r="AB35" s="34"/>
      <c r="AC35" s="34"/>
      <c r="AD35" s="34"/>
      <c r="AE35" s="34"/>
      <c r="AF35" s="34"/>
      <c r="AG35" s="34"/>
    </row>
  </sheetData>
  <sheetProtection password="8385" sheet="1" objects="1" scenarios="1"/>
  <mergeCells count="3">
    <mergeCell ref="B2:D2"/>
    <mergeCell ref="G2:I2"/>
    <mergeCell ref="A1:T1"/>
  </mergeCells>
  <phoneticPr fontId="17" type="noConversion"/>
  <pageMargins left="0.78740157499999996" right="0.78740157499999996" top="0.68" bottom="0.57999999999999996" header="0.4921259845" footer="0.37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Eingabe</vt:lpstr>
      <vt:lpstr>Grenzwerte</vt:lpstr>
      <vt:lpstr>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Ermittlung der Budgetauslastung im KCH-Bereich</dc:subject>
  <dc:creator>Dr. Joachim Görzig</dc:creator>
  <cp:lastModifiedBy>Iris Podulski</cp:lastModifiedBy>
  <cp:lastPrinted>2022-12-14T11:21:40Z</cp:lastPrinted>
  <dcterms:created xsi:type="dcterms:W3CDTF">2000-10-26T11:09:58Z</dcterms:created>
  <dcterms:modified xsi:type="dcterms:W3CDTF">2024-06-25T16:01:25Z</dcterms:modified>
  <cp:category>HVM</cp:category>
</cp:coreProperties>
</file>