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FINAL\Release\2025\II\"/>
    </mc:Choice>
  </mc:AlternateContent>
  <xr:revisionPtr revIDLastSave="0" documentId="13_ncr:1_{884B5A1F-03D9-4606-9CEF-D843C632B012}" xr6:coauthVersionLast="47" xr6:coauthVersionMax="47" xr10:uidLastSave="{00000000-0000-0000-0000-000000000000}"/>
  <workbookProtection workbookAlgorithmName="SHA-512" workbookHashValue="zPc5NAp1jnWZnJ/nUPnxJWCSfSNnrm2g648R/D/2cT+VM2trO8hH4ALdE6VmrQ2bGLe0BMtwnVjbbUrPeldlsg==" workbookSaltValue="zp2e6ifw1ytTbq3xqFlc4A==" workbookSpinCount="100000" lockStructure="1"/>
  <bookViews>
    <workbookView xWindow="-1290" yWindow="1095" windowWidth="46770" windowHeight="19995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AB10" i="10" l="1"/>
  <c r="AD7" i="10"/>
  <c r="AB7" i="10"/>
  <c r="P10" i="10"/>
  <c r="R7" i="10"/>
  <c r="P7" i="10"/>
  <c r="D10" i="10"/>
  <c r="F7" i="10"/>
  <c r="D7" i="10"/>
  <c r="L15" i="11" l="1"/>
  <c r="H15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F19" i="9"/>
  <c r="AG19" i="9" s="1"/>
  <c r="AH19" i="9" s="1"/>
  <c r="AI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D20" i="9" l="1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H18" i="11" s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L18" i="11" s="1"/>
  <c r="R25" i="10"/>
  <c r="S7" i="9" l="1"/>
  <c r="T7" i="9"/>
  <c r="U7" i="9" l="1"/>
  <c r="AE7" i="9" s="1"/>
  <c r="AB22" i="10" l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Q12" i="9" l="1"/>
  <c r="S12" i="9" s="1"/>
  <c r="R12" i="9"/>
  <c r="T12" i="9" s="1"/>
  <c r="U12" i="9" l="1"/>
  <c r="AE12" i="9" s="1"/>
  <c r="V12" i="9" l="1"/>
  <c r="W12" i="9" s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<sst xmlns="http://schemas.openxmlformats.org/spreadsheetml/2006/main" count="166" uniqueCount="91">
  <si>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</si>
  <si>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</si>
  <si>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</si>
  <si>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</si>
  <si>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</si>
  <si>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</si>
  <si>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</si>
  <si>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</si>
  <si>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</si>
  <si>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</si>
  <si>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</si>
  <si>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</si>
  <si>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</si>
  <si>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</si>
  <si>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</si>
  <si>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</si>
  <si>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</si>
  <si>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</si>
  <si>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</si>
  <si>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</si>
  <si>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</si>
  <si>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</si>
  <si>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</si>
  <si>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</si>
  <si>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</si>
  <si>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</si>
  <si>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</si>
  <si>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</si>
  <si>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</si>
  <si>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</si>
  <si>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</si>
  <si>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</si>
  <si>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</si>
  <si>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</si>
  <si>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</si>
  <si>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</si>
  <si>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</si>
  <si>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</si>
  <si>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</si>
  <si>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</si>
  <si>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</si>
  <si>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</si>
  <si>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</si>
  <si>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</si>
  <si>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</si>
  <si>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</si>
  <si>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</si>
  <si>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</si>
  <si>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</si>
  <si>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</si>
  <si>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</si>
  <si>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</si>
  <si>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</si>
  <si>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</si>
  <si>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</si>
  <si>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</si>
  <si>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</si>
  <si>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</si>
  <si>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</si>
  <si>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</si>
  <si>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</si>
  <si>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</si>
  <si>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</si>
  <si>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</si>
  <si>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</si>
  <si>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</si>
  <si>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</si>
  <si>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</si>
  <si>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</si>
  <si>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</si>
  <si>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</si>
  <si>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</si>
  <si>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</si>
  <si>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</si>
  <si>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</si>
  <si>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</si>
  <si>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</si>
  <si>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</si>
  <si>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</si>
  <si>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</si>
  <si>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</si>
  <si>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PRAXISFAKTOR</t>
  </si>
  <si>
    <t>→</t>
  </si>
  <si>
    <r>
      <t>GUTHABEN</t>
    </r>
    <r>
      <rPr>
        <sz val="12"/>
        <rFont val="Calibri Light"/>
        <family val="2"/>
        <scheme val="major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</si>
  <si>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</si>
  <si>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</si>
  <si>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</si>
  <si>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</si>
  <si>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</si>
  <si>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</si>
  <si>
    <r>
      <t xml:space="preserve">HVM-RECHNER
</t>
    </r>
    <r>
      <rPr>
        <sz val="12"/>
        <color theme="0" tint="-0.14999847407452621"/>
        <rFont val="Bahnschrift Light"/>
        <family val="2"/>
      </rPr>
      <t>für</t>
    </r>
    <r>
      <rPr>
        <b/>
        <sz val="12"/>
        <color theme="0"/>
        <rFont val="Bahnschrift Light"/>
        <family val="2"/>
      </rPr>
      <t xml:space="preserve"> MKG/ORAL</t>
    </r>
    <r>
      <rPr>
        <sz val="12"/>
        <color theme="0" tint="-0.14999847407452621"/>
        <rFont val="Bahnschrift Light"/>
        <family val="2"/>
      </rPr>
      <t xml:space="preserve"> – ab 01.04.2025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</si>
</sst>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6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sz val="12"/>
      <name val="Calibri Light"/>
      <family val="2"/>
      <scheme val="major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theme="0" tint="-0.14999847407452621"/>
      <name val="Bahnschrift Light"/>
      <family val="2"/>
    </font>
    <font>
      <b/>
      <sz val="12"/>
      <color theme="0"/>
      <name val="Bahnschrift Light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6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43" fillId="35" borderId="0" xfId="2" applyFont="1" applyFill="1" applyBorder="1" applyAlignment="1">
      <alignment vertical="center"/>
    </xf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50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1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4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4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69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0" fontId="51" fillId="35" borderId="0" xfId="2" applyFont="1" applyFill="1" applyAlignment="1">
      <alignment horizontal="left" vertical="center"/>
    </xf>
    <xf numFmtId="0" fontId="43" fillId="35" borderId="72" xfId="2" applyFont="1" applyFill="1" applyBorder="1" applyAlignment="1">
      <alignment horizontal="left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1" fontId="55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69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208398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8"/>
      <c r="H1" s="367"/>
      <c r="I1" s="367"/>
      <c r="J1" s="367"/>
      <c r="K1" s="367"/>
      <c r="L1" s="367"/>
      <c r="M1" s="367"/>
      <c r="N1" s="367"/>
      <c r="O1" s="367"/>
      <c r="P1" s="322"/>
      <c r="Q1" s="322"/>
      <c r="R1" s="322"/>
      <c r="S1" s="368"/>
      <c r="T1" s="367"/>
      <c r="U1" s="367"/>
      <c r="V1" s="367"/>
      <c r="W1" s="367"/>
      <c r="X1" s="367"/>
      <c r="Y1" s="367"/>
      <c r="Z1" s="367"/>
      <c r="AA1" s="367"/>
      <c r="AB1" s="322"/>
      <c r="AC1" s="322"/>
      <c r="AD1" s="322"/>
      <c r="AE1" s="368"/>
      <c r="AF1" s="367"/>
      <c r="AG1" s="367"/>
      <c r="AH1" s="367"/>
      <c r="AI1" s="367"/>
      <c r="AJ1" s="367"/>
      <c r="AK1" s="367"/>
      <c r="AL1" s="367"/>
      <c r="AM1" s="367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70"/>
      <c r="E2" s="357"/>
      <c r="F2" s="357"/>
      <c r="G2" s="358"/>
      <c r="H2" s="358"/>
      <c r="I2" s="359"/>
      <c r="J2" s="359"/>
      <c r="K2" s="360"/>
      <c r="L2" s="360"/>
      <c r="M2" s="360"/>
      <c r="N2" s="360"/>
      <c r="O2" s="360"/>
      <c r="P2" s="357"/>
      <c r="Q2" s="357"/>
      <c r="R2" s="357"/>
      <c r="S2" s="358"/>
      <c r="T2" s="358"/>
      <c r="U2" s="359"/>
      <c r="V2" s="359"/>
      <c r="W2" s="377"/>
      <c r="X2" s="377"/>
      <c r="Y2" s="377"/>
      <c r="Z2" s="377"/>
      <c r="AA2" s="377"/>
      <c r="AB2" s="357"/>
      <c r="AC2" s="357"/>
      <c r="AD2" s="357"/>
      <c r="AE2" s="358"/>
      <c r="AF2" s="358"/>
      <c r="AG2" s="359"/>
      <c r="AH2" s="359"/>
      <c r="AI2" s="377"/>
      <c r="AJ2" s="377"/>
      <c r="AK2" s="377"/>
      <c r="AL2" s="377"/>
      <c r="AM2" s="377"/>
      <c r="AN2" s="357"/>
      <c r="AO2" s="357"/>
      <c r="AP2" s="357"/>
      <c r="AQ2" s="369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70"/>
      <c r="D3" s="370"/>
      <c r="E3" s="370"/>
      <c r="F3" s="370"/>
      <c r="G3" s="371"/>
      <c r="H3" s="371"/>
      <c r="I3" s="372"/>
      <c r="J3" s="372"/>
      <c r="K3" s="373"/>
      <c r="L3" s="373"/>
      <c r="M3" s="373"/>
      <c r="N3" s="373"/>
      <c r="O3" s="373"/>
      <c r="P3" s="370"/>
      <c r="Q3" s="370"/>
      <c r="R3" s="370"/>
      <c r="S3" s="371"/>
      <c r="T3" s="371"/>
      <c r="U3" s="372"/>
      <c r="V3" s="372"/>
      <c r="W3" s="378"/>
      <c r="X3" s="378"/>
      <c r="Y3" s="378"/>
      <c r="Z3" s="378"/>
      <c r="AA3" s="378"/>
      <c r="AB3" s="370"/>
      <c r="AC3" s="370"/>
      <c r="AD3" s="370"/>
      <c r="AE3" s="371"/>
      <c r="AF3" s="371"/>
      <c r="AG3" s="372"/>
      <c r="AH3" s="372"/>
      <c r="AI3" s="378"/>
      <c r="AJ3" s="378"/>
      <c r="AK3" s="378"/>
      <c r="AL3" s="378"/>
      <c r="AM3" s="378"/>
      <c r="AN3" s="370"/>
      <c r="AO3" s="370"/>
      <c r="AP3" s="370"/>
      <c r="AQ3" s="366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5"/>
      <c r="C4" s="370"/>
      <c r="D4" s="370"/>
      <c r="E4" s="370"/>
      <c r="F4" s="370"/>
      <c r="G4" s="374"/>
      <c r="H4" s="374"/>
      <c r="I4" s="374"/>
      <c r="J4" s="374"/>
      <c r="K4" s="375"/>
      <c r="L4" s="375"/>
      <c r="M4" s="375"/>
      <c r="N4" s="375"/>
      <c r="O4" s="375"/>
      <c r="P4" s="370"/>
      <c r="Q4" s="370"/>
      <c r="R4" s="370"/>
      <c r="S4" s="374"/>
      <c r="T4" s="374"/>
      <c r="U4" s="374"/>
      <c r="V4" s="374"/>
      <c r="W4" s="375"/>
      <c r="X4" s="375"/>
      <c r="Y4" s="375"/>
      <c r="Z4" s="375"/>
      <c r="AA4" s="375"/>
      <c r="AB4" s="370"/>
      <c r="AC4" s="370"/>
      <c r="AD4" s="370"/>
      <c r="AE4" s="374"/>
      <c r="AF4" s="374"/>
      <c r="AG4" s="374"/>
      <c r="AH4" s="374"/>
      <c r="AI4" s="375"/>
      <c r="AJ4" s="375"/>
      <c r="AK4" s="375"/>
      <c r="AL4" s="375"/>
      <c r="AM4" s="375"/>
      <c r="AN4" s="370"/>
      <c r="AO4" s="370"/>
      <c r="AP4" s="370"/>
      <c r="AQ4" s="366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5"/>
      <c r="C5" s="370"/>
      <c r="D5" s="370"/>
      <c r="E5" s="376"/>
      <c r="F5" s="421" t="s">
        <v>90</v>
      </c>
      <c r="G5" s="422"/>
      <c r="H5" s="422"/>
      <c r="I5" s="422"/>
      <c r="J5" s="422"/>
      <c r="K5" s="422"/>
      <c r="L5" s="422"/>
      <c r="M5" s="422"/>
      <c r="N5" s="422"/>
      <c r="O5" s="423"/>
      <c r="P5" s="379"/>
      <c r="Q5" s="370"/>
      <c r="R5" s="414"/>
      <c r="S5" s="415"/>
      <c r="T5" s="415"/>
      <c r="U5" s="415"/>
      <c r="V5" s="415"/>
      <c r="W5" s="415"/>
      <c r="X5" s="415"/>
      <c r="Y5" s="415"/>
      <c r="Z5" s="415"/>
      <c r="AA5" s="416"/>
      <c r="AB5" s="370"/>
      <c r="AC5" s="370"/>
      <c r="AD5" s="414"/>
      <c r="AE5" s="415"/>
      <c r="AF5" s="415"/>
      <c r="AG5" s="415"/>
      <c r="AH5" s="415"/>
      <c r="AI5" s="415"/>
      <c r="AJ5" s="415"/>
      <c r="AK5" s="415"/>
      <c r="AL5" s="415"/>
      <c r="AM5" s="416"/>
      <c r="AN5" s="370"/>
      <c r="AO5" s="370"/>
      <c r="AP5" s="370"/>
      <c r="AQ5" s="366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5"/>
      <c r="C6" s="370"/>
      <c r="D6" s="370"/>
      <c r="E6" s="376"/>
      <c r="F6" s="342"/>
      <c r="G6" s="343"/>
      <c r="H6" s="344"/>
      <c r="I6" s="344"/>
      <c r="J6" s="344"/>
      <c r="K6" s="344"/>
      <c r="L6" s="344"/>
      <c r="M6" s="344"/>
      <c r="N6" s="344"/>
      <c r="O6" s="345"/>
      <c r="P6" s="370"/>
      <c r="Q6" s="370"/>
      <c r="R6" s="380"/>
      <c r="S6" s="343"/>
      <c r="T6" s="344"/>
      <c r="U6" s="344"/>
      <c r="V6" s="344"/>
      <c r="W6" s="344"/>
      <c r="X6" s="344"/>
      <c r="Y6" s="344"/>
      <c r="Z6" s="344"/>
      <c r="AA6" s="381"/>
      <c r="AB6" s="370"/>
      <c r="AC6" s="376"/>
      <c r="AD6" s="380"/>
      <c r="AE6" s="343"/>
      <c r="AF6" s="344"/>
      <c r="AG6" s="344"/>
      <c r="AH6" s="344"/>
      <c r="AI6" s="344"/>
      <c r="AJ6" s="344"/>
      <c r="AK6" s="344"/>
      <c r="AL6" s="344"/>
      <c r="AM6" s="381"/>
      <c r="AN6" s="370"/>
      <c r="AO6" s="370"/>
      <c r="AP6" s="370"/>
      <c r="AQ6" s="366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5"/>
      <c r="C7" s="370"/>
      <c r="D7" s="370"/>
      <c r="E7" s="376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70"/>
      <c r="Q7" s="370"/>
      <c r="R7" s="382"/>
      <c r="S7" s="324"/>
      <c r="T7" s="331"/>
      <c r="U7" s="331"/>
      <c r="V7" s="331"/>
      <c r="W7" s="331"/>
      <c r="X7" s="331"/>
      <c r="Y7" s="331"/>
      <c r="Z7" s="331"/>
      <c r="AA7" s="383"/>
      <c r="AB7" s="370"/>
      <c r="AC7" s="376"/>
      <c r="AD7" s="382"/>
      <c r="AE7" s="324"/>
      <c r="AF7" s="331"/>
      <c r="AG7" s="331"/>
      <c r="AH7" s="331"/>
      <c r="AI7" s="331"/>
      <c r="AJ7" s="331"/>
      <c r="AK7" s="331"/>
      <c r="AL7" s="331"/>
      <c r="AM7" s="383"/>
      <c r="AN7" s="370"/>
      <c r="AO7" s="370"/>
      <c r="AP7" s="370"/>
      <c r="AQ7" s="366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5"/>
      <c r="C8" s="370"/>
      <c r="D8" s="370"/>
      <c r="E8" s="376"/>
      <c r="F8" s="323"/>
      <c r="G8" s="346" t="s">
        <v>81</v>
      </c>
      <c r="H8" s="352">
        <v>1</v>
      </c>
      <c r="I8" s="323"/>
      <c r="J8" s="354" t="str">
        <f>IF(OR(NOT(ISNUMBER(H8)),H8=0),"BEHANDLERZAHL bzw. PRAXISFAKTOR notwenig!","")</f>
        <v/>
      </c>
      <c r="K8" s="323"/>
      <c r="L8" s="323"/>
      <c r="M8" s="323"/>
      <c r="N8" s="323"/>
      <c r="O8" s="332"/>
      <c r="P8" s="370"/>
      <c r="Q8" s="370"/>
      <c r="R8" s="382"/>
      <c r="S8" s="346"/>
      <c r="T8" s="352"/>
      <c r="U8" s="382"/>
      <c r="V8" s="354"/>
      <c r="W8" s="382"/>
      <c r="X8" s="382"/>
      <c r="Y8" s="382"/>
      <c r="Z8" s="382"/>
      <c r="AA8" s="383"/>
      <c r="AB8" s="370"/>
      <c r="AC8" s="376"/>
      <c r="AD8" s="382"/>
      <c r="AE8" s="346"/>
      <c r="AF8" s="352"/>
      <c r="AG8" s="382"/>
      <c r="AH8" s="354"/>
      <c r="AI8" s="382"/>
      <c r="AJ8" s="382"/>
      <c r="AK8" s="382"/>
      <c r="AL8" s="382"/>
      <c r="AM8" s="383"/>
      <c r="AN8" s="370"/>
      <c r="AO8" s="370"/>
      <c r="AP8" s="370"/>
      <c r="AQ8" s="366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5"/>
      <c r="C9" s="370"/>
      <c r="D9" s="370"/>
      <c r="E9" s="376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70"/>
      <c r="Q9" s="370"/>
      <c r="R9" s="382"/>
      <c r="S9" s="325"/>
      <c r="T9" s="382"/>
      <c r="U9" s="382"/>
      <c r="V9" s="382"/>
      <c r="W9" s="382"/>
      <c r="X9" s="382"/>
      <c r="Y9" s="382"/>
      <c r="Z9" s="382"/>
      <c r="AA9" s="383"/>
      <c r="AB9" s="370"/>
      <c r="AC9" s="376"/>
      <c r="AD9" s="382"/>
      <c r="AE9" s="325"/>
      <c r="AF9" s="382"/>
      <c r="AG9" s="382"/>
      <c r="AH9" s="382"/>
      <c r="AI9" s="382"/>
      <c r="AJ9" s="382"/>
      <c r="AK9" s="382"/>
      <c r="AL9" s="382"/>
      <c r="AM9" s="383"/>
      <c r="AN9" s="370"/>
      <c r="AO9" s="370"/>
      <c r="AP9" s="370"/>
      <c r="AQ9" s="366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5"/>
      <c r="C10" s="370"/>
      <c r="D10" s="370"/>
      <c r="E10" s="376"/>
      <c r="F10" s="323"/>
      <c r="G10" s="326"/>
      <c r="H10" s="349" t="s">
        <v>26</v>
      </c>
      <c r="I10" s="333"/>
      <c r="J10" s="349" t="s">
        <v>27</v>
      </c>
      <c r="K10" s="323"/>
      <c r="L10" s="323"/>
      <c r="M10" s="323"/>
      <c r="N10" s="323"/>
      <c r="O10" s="332"/>
      <c r="P10" s="370"/>
      <c r="Q10" s="370"/>
      <c r="R10" s="382"/>
      <c r="S10" s="326"/>
      <c r="T10" s="349"/>
      <c r="U10" s="333"/>
      <c r="V10" s="349"/>
      <c r="W10" s="382"/>
      <c r="X10" s="382"/>
      <c r="Y10" s="382"/>
      <c r="Z10" s="382"/>
      <c r="AA10" s="383"/>
      <c r="AB10" s="370"/>
      <c r="AC10" s="376"/>
      <c r="AD10" s="382"/>
      <c r="AE10" s="326"/>
      <c r="AF10" s="349"/>
      <c r="AG10" s="333"/>
      <c r="AH10" s="349"/>
      <c r="AI10" s="382"/>
      <c r="AJ10" s="382"/>
      <c r="AK10" s="382"/>
      <c r="AL10" s="382"/>
      <c r="AM10" s="383"/>
      <c r="AN10" s="370"/>
      <c r="AO10" s="370"/>
      <c r="AP10" s="370"/>
      <c r="AQ10" s="366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5"/>
      <c r="C11" s="370"/>
      <c r="D11" s="370"/>
      <c r="E11" s="376"/>
      <c r="F11" s="323"/>
      <c r="G11" s="347" t="s">
        <v>85</v>
      </c>
      <c r="H11" s="353">
        <v>0</v>
      </c>
      <c r="I11" s="323"/>
      <c r="J11" s="353">
        <v>0</v>
      </c>
      <c r="K11" s="323"/>
      <c r="L11" s="350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70"/>
      <c r="Q11" s="370"/>
      <c r="R11" s="382"/>
      <c r="S11" s="347"/>
      <c r="T11" s="353"/>
      <c r="U11" s="382"/>
      <c r="V11" s="353"/>
      <c r="W11" s="382"/>
      <c r="X11" s="350"/>
      <c r="Y11" s="382"/>
      <c r="Z11" s="382"/>
      <c r="AA11" s="383"/>
      <c r="AB11" s="370"/>
      <c r="AC11" s="376"/>
      <c r="AD11" s="382"/>
      <c r="AE11" s="347"/>
      <c r="AF11" s="353"/>
      <c r="AG11" s="382"/>
      <c r="AH11" s="353"/>
      <c r="AI11" s="382"/>
      <c r="AJ11" s="350"/>
      <c r="AK11" s="382"/>
      <c r="AL11" s="382"/>
      <c r="AM11" s="383"/>
      <c r="AN11" s="370"/>
      <c r="AO11" s="370"/>
      <c r="AP11" s="370"/>
      <c r="AQ11" s="366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5"/>
      <c r="C12" s="370"/>
      <c r="D12" s="370"/>
      <c r="E12" s="376"/>
      <c r="F12" s="323"/>
      <c r="G12" s="326"/>
      <c r="H12" s="323"/>
      <c r="I12" s="323"/>
      <c r="J12" s="323"/>
      <c r="K12" s="323"/>
      <c r="L12" s="323"/>
      <c r="M12" s="323"/>
      <c r="N12" s="323"/>
      <c r="O12" s="332"/>
      <c r="P12" s="370"/>
      <c r="Q12" s="370"/>
      <c r="R12" s="382"/>
      <c r="S12" s="326"/>
      <c r="T12" s="382"/>
      <c r="U12" s="382"/>
      <c r="V12" s="382"/>
      <c r="W12" s="382"/>
      <c r="X12" s="382"/>
      <c r="Y12" s="382"/>
      <c r="Z12" s="382"/>
      <c r="AA12" s="383"/>
      <c r="AB12" s="370"/>
      <c r="AC12" s="376"/>
      <c r="AD12" s="382"/>
      <c r="AE12" s="326"/>
      <c r="AF12" s="382"/>
      <c r="AG12" s="382"/>
      <c r="AH12" s="382"/>
      <c r="AI12" s="382"/>
      <c r="AJ12" s="382"/>
      <c r="AK12" s="382"/>
      <c r="AL12" s="382"/>
      <c r="AM12" s="383"/>
      <c r="AN12" s="370"/>
      <c r="AO12" s="370"/>
      <c r="AP12" s="370"/>
      <c r="AQ12" s="366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5"/>
      <c r="C13" s="370"/>
      <c r="D13" s="370"/>
      <c r="E13" s="376"/>
      <c r="F13" s="323"/>
      <c r="G13" s="326"/>
      <c r="H13" s="349" t="s">
        <v>28</v>
      </c>
      <c r="I13" s="333"/>
      <c r="J13" s="349" t="s">
        <v>30</v>
      </c>
      <c r="K13" s="325"/>
      <c r="L13" s="349" t="s">
        <v>29</v>
      </c>
      <c r="M13" s="331"/>
      <c r="N13" s="349" t="s">
        <v>42</v>
      </c>
      <c r="O13" s="332"/>
      <c r="P13" s="370"/>
      <c r="Q13" s="370"/>
      <c r="R13" s="382"/>
      <c r="S13" s="326"/>
      <c r="T13" s="349"/>
      <c r="U13" s="333"/>
      <c r="V13" s="349"/>
      <c r="W13" s="325"/>
      <c r="X13" s="349"/>
      <c r="Y13" s="331"/>
      <c r="Z13" s="349"/>
      <c r="AA13" s="383"/>
      <c r="AB13" s="370"/>
      <c r="AC13" s="376"/>
      <c r="AD13" s="382"/>
      <c r="AE13" s="326"/>
      <c r="AF13" s="349"/>
      <c r="AG13" s="333"/>
      <c r="AH13" s="349"/>
      <c r="AI13" s="325"/>
      <c r="AJ13" s="349"/>
      <c r="AK13" s="331"/>
      <c r="AL13" s="349"/>
      <c r="AM13" s="383"/>
      <c r="AN13" s="370"/>
      <c r="AO13" s="370"/>
      <c r="AP13" s="370"/>
      <c r="AQ13" s="366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5"/>
      <c r="C14" s="370"/>
      <c r="D14" s="370"/>
      <c r="E14" s="376"/>
      <c r="F14" s="323"/>
      <c r="G14" s="348" t="s">
        <v>40</v>
      </c>
      <c r="H14" s="353">
        <v>0</v>
      </c>
      <c r="I14" s="323"/>
      <c r="J14" s="353">
        <v>0</v>
      </c>
      <c r="K14" s="323"/>
      <c r="L14" s="353">
        <v>0</v>
      </c>
      <c r="M14" s="355" t="s">
        <v>84</v>
      </c>
      <c r="N14" s="353">
        <v>0</v>
      </c>
      <c r="O14" s="332"/>
      <c r="P14" s="370"/>
      <c r="Q14" s="370"/>
      <c r="R14" s="382"/>
      <c r="S14" s="348"/>
      <c r="T14" s="353"/>
      <c r="U14" s="382"/>
      <c r="V14" s="353"/>
      <c r="W14" s="382"/>
      <c r="X14" s="353"/>
      <c r="Y14" s="355"/>
      <c r="Z14" s="353"/>
      <c r="AA14" s="383"/>
      <c r="AB14" s="370"/>
      <c r="AC14" s="376"/>
      <c r="AD14" s="382"/>
      <c r="AE14" s="348"/>
      <c r="AF14" s="353"/>
      <c r="AG14" s="382"/>
      <c r="AH14" s="353"/>
      <c r="AI14" s="382"/>
      <c r="AJ14" s="353"/>
      <c r="AK14" s="355"/>
      <c r="AL14" s="353"/>
      <c r="AM14" s="383"/>
      <c r="AN14" s="370"/>
      <c r="AO14" s="370"/>
      <c r="AP14" s="370"/>
      <c r="AQ14" s="366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5"/>
      <c r="C15" s="370"/>
      <c r="D15" s="370"/>
      <c r="E15" s="376"/>
      <c r="F15" s="323"/>
      <c r="G15" s="325"/>
      <c r="H15" s="356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26" t="str">
        <f>IF(AND(OR(AND(ISNUMBER(H14),H14&lt;&gt;0),AND(ISNUMBER(J14),J14&lt;&gt;0),AND(ISNUMBER(L14),L14&lt;&gt;0)),AND(ISNUMBER(N14),N14&lt;&gt;0)),"Für Punkte einzeln: Bei GESAMT = 0 !","")</f>
        <v/>
      </c>
      <c r="M15" s="426"/>
      <c r="N15" s="426"/>
      <c r="O15" s="332"/>
      <c r="P15" s="370"/>
      <c r="Q15" s="370"/>
      <c r="R15" s="382"/>
      <c r="S15" s="325"/>
      <c r="T15" s="356"/>
      <c r="U15" s="331"/>
      <c r="V15" s="331"/>
      <c r="W15" s="331"/>
      <c r="X15" s="384"/>
      <c r="Y15" s="384"/>
      <c r="Z15" s="384"/>
      <c r="AA15" s="383"/>
      <c r="AB15" s="370"/>
      <c r="AC15" s="376"/>
      <c r="AD15" s="382"/>
      <c r="AE15" s="325"/>
      <c r="AF15" s="356"/>
      <c r="AG15" s="331"/>
      <c r="AH15" s="331"/>
      <c r="AI15" s="331"/>
      <c r="AJ15" s="384"/>
      <c r="AK15" s="384"/>
      <c r="AL15" s="384"/>
      <c r="AM15" s="383"/>
      <c r="AN15" s="370"/>
      <c r="AO15" s="370"/>
      <c r="AP15" s="370"/>
      <c r="AQ15" s="366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5"/>
      <c r="C16" s="370"/>
      <c r="D16" s="370"/>
      <c r="E16" s="376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70"/>
      <c r="Q16" s="370"/>
      <c r="R16" s="382"/>
      <c r="S16" s="382"/>
      <c r="T16" s="382"/>
      <c r="U16" s="382"/>
      <c r="V16" s="382"/>
      <c r="W16" s="382"/>
      <c r="X16" s="382"/>
      <c r="Y16" s="382"/>
      <c r="Z16" s="382"/>
      <c r="AA16" s="383"/>
      <c r="AB16" s="370"/>
      <c r="AC16" s="376"/>
      <c r="AD16" s="382"/>
      <c r="AE16" s="382"/>
      <c r="AF16" s="382"/>
      <c r="AG16" s="382"/>
      <c r="AH16" s="382"/>
      <c r="AI16" s="382"/>
      <c r="AJ16" s="382"/>
      <c r="AK16" s="382"/>
      <c r="AL16" s="382"/>
      <c r="AM16" s="383"/>
      <c r="AN16" s="370"/>
      <c r="AO16" s="370"/>
      <c r="AP16" s="370"/>
      <c r="AQ16" s="366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ht="15.75" x14ac:dyDescent="0.25">
      <c r="A17" s="322"/>
      <c r="B17" s="365"/>
      <c r="C17" s="370"/>
      <c r="D17" s="370"/>
      <c r="E17" s="376"/>
      <c r="F17" s="323"/>
      <c r="G17" s="325"/>
      <c r="H17" s="339" t="s">
        <v>83</v>
      </c>
      <c r="I17" s="340"/>
      <c r="J17" s="331"/>
      <c r="K17" s="333"/>
      <c r="L17" s="427" t="s">
        <v>86</v>
      </c>
      <c r="M17" s="427"/>
      <c r="N17" s="331"/>
      <c r="O17" s="332"/>
      <c r="P17" s="370"/>
      <c r="Q17" s="370"/>
      <c r="R17" s="382"/>
      <c r="S17" s="325"/>
      <c r="T17" s="385"/>
      <c r="U17" s="386"/>
      <c r="V17" s="331"/>
      <c r="W17" s="333"/>
      <c r="X17" s="385"/>
      <c r="Y17" s="331"/>
      <c r="Z17" s="331"/>
      <c r="AA17" s="383"/>
      <c r="AB17" s="370"/>
      <c r="AC17" s="376"/>
      <c r="AD17" s="382"/>
      <c r="AE17" s="325"/>
      <c r="AF17" s="385"/>
      <c r="AG17" s="386"/>
      <c r="AH17" s="331"/>
      <c r="AI17" s="333"/>
      <c r="AJ17" s="385"/>
      <c r="AK17" s="331"/>
      <c r="AL17" s="331"/>
      <c r="AM17" s="383"/>
      <c r="AN17" s="370"/>
      <c r="AO17" s="370"/>
      <c r="AP17" s="370"/>
      <c r="AQ17" s="366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5"/>
      <c r="C18" s="370"/>
      <c r="D18" s="370"/>
      <c r="E18" s="376"/>
      <c r="F18" s="323"/>
      <c r="G18" s="327" t="s">
        <v>82</v>
      </c>
      <c r="H18" s="417" t="e">
        <f>EINGABE!P22</f>
        <v>#N/A</v>
      </c>
      <c r="I18" s="418"/>
      <c r="J18" s="331"/>
      <c r="K18" s="331"/>
      <c r="L18" s="424" t="e">
        <f>EINGABE!P25</f>
        <v>#N/A</v>
      </c>
      <c r="M18" s="425"/>
      <c r="N18" s="331"/>
      <c r="O18" s="332"/>
      <c r="P18" s="370"/>
      <c r="Q18" s="370"/>
      <c r="R18" s="382"/>
      <c r="S18" s="327"/>
      <c r="T18" s="417"/>
      <c r="U18" s="418"/>
      <c r="V18" s="331"/>
      <c r="W18" s="331"/>
      <c r="X18" s="419"/>
      <c r="Y18" s="420"/>
      <c r="Z18" s="331"/>
      <c r="AA18" s="383"/>
      <c r="AB18" s="370"/>
      <c r="AC18" s="376"/>
      <c r="AD18" s="382"/>
      <c r="AE18" s="327"/>
      <c r="AF18" s="417"/>
      <c r="AG18" s="418"/>
      <c r="AH18" s="331"/>
      <c r="AI18" s="331"/>
      <c r="AJ18" s="419"/>
      <c r="AK18" s="420"/>
      <c r="AL18" s="331"/>
      <c r="AM18" s="383"/>
      <c r="AN18" s="370"/>
      <c r="AO18" s="370"/>
      <c r="AP18" s="370"/>
      <c r="AQ18" s="366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5"/>
      <c r="C19" s="370"/>
      <c r="D19" s="370"/>
      <c r="E19" s="376"/>
      <c r="F19" s="325"/>
      <c r="G19" s="323"/>
      <c r="H19" s="337"/>
      <c r="I19" s="341"/>
      <c r="J19" s="323"/>
      <c r="K19" s="323"/>
      <c r="L19" s="323"/>
      <c r="M19" s="323"/>
      <c r="N19" s="323"/>
      <c r="O19" s="334"/>
      <c r="P19" s="370"/>
      <c r="Q19" s="370"/>
      <c r="R19" s="325"/>
      <c r="S19" s="382"/>
      <c r="T19" s="382"/>
      <c r="U19" s="387"/>
      <c r="V19" s="382"/>
      <c r="W19" s="382"/>
      <c r="X19" s="382"/>
      <c r="Y19" s="382"/>
      <c r="Z19" s="382"/>
      <c r="AA19" s="334"/>
      <c r="AB19" s="370"/>
      <c r="AC19" s="376"/>
      <c r="AD19" s="325"/>
      <c r="AE19" s="382"/>
      <c r="AF19" s="382"/>
      <c r="AG19" s="387"/>
      <c r="AH19" s="382"/>
      <c r="AI19" s="382"/>
      <c r="AJ19" s="382"/>
      <c r="AK19" s="382"/>
      <c r="AL19" s="382"/>
      <c r="AM19" s="334"/>
      <c r="AN19" s="370"/>
      <c r="AO19" s="370"/>
      <c r="AP19" s="370"/>
      <c r="AQ19" s="366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5"/>
      <c r="C20" s="370"/>
      <c r="D20" s="370"/>
      <c r="E20" s="376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70"/>
      <c r="Q20" s="370"/>
      <c r="R20" s="328"/>
      <c r="S20" s="324"/>
      <c r="T20" s="324"/>
      <c r="U20" s="331"/>
      <c r="V20" s="382"/>
      <c r="W20" s="382"/>
      <c r="X20" s="382"/>
      <c r="Y20" s="382"/>
      <c r="Z20" s="382"/>
      <c r="AA20" s="335"/>
      <c r="AB20" s="370"/>
      <c r="AC20" s="376"/>
      <c r="AD20" s="328"/>
      <c r="AE20" s="324"/>
      <c r="AF20" s="324"/>
      <c r="AG20" s="331"/>
      <c r="AH20" s="382"/>
      <c r="AI20" s="382"/>
      <c r="AJ20" s="382"/>
      <c r="AK20" s="382"/>
      <c r="AL20" s="382"/>
      <c r="AM20" s="335"/>
      <c r="AN20" s="370"/>
      <c r="AO20" s="370"/>
      <c r="AP20" s="370"/>
      <c r="AQ20" s="366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5"/>
      <c r="C21" s="370"/>
      <c r="D21" s="370"/>
      <c r="E21" s="376"/>
      <c r="F21" s="329"/>
      <c r="G21" s="330"/>
      <c r="H21" s="338"/>
      <c r="I21" s="330"/>
      <c r="J21" s="330"/>
      <c r="K21" s="338"/>
      <c r="L21" s="330"/>
      <c r="M21" s="330"/>
      <c r="N21" s="338"/>
      <c r="O21" s="336"/>
      <c r="P21" s="370"/>
      <c r="Q21" s="370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70"/>
      <c r="AC21" s="370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70"/>
      <c r="AO21" s="370"/>
      <c r="AP21" s="370"/>
      <c r="AQ21" s="366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5"/>
      <c r="C22" s="370"/>
      <c r="D22" s="370"/>
      <c r="E22" s="370"/>
      <c r="F22" s="351"/>
      <c r="G22" s="342"/>
      <c r="H22" s="342"/>
      <c r="I22" s="342"/>
      <c r="J22" s="342"/>
      <c r="K22" s="342"/>
      <c r="L22" s="342"/>
      <c r="M22" s="342"/>
      <c r="N22" s="342"/>
      <c r="O22" s="342"/>
      <c r="P22" s="370"/>
      <c r="Q22" s="370"/>
      <c r="R22" s="351"/>
      <c r="S22" s="380"/>
      <c r="T22" s="380"/>
      <c r="U22" s="380"/>
      <c r="V22" s="380"/>
      <c r="W22" s="380"/>
      <c r="X22" s="380"/>
      <c r="Y22" s="380"/>
      <c r="Z22" s="380"/>
      <c r="AA22" s="380"/>
      <c r="AB22" s="370"/>
      <c r="AC22" s="370"/>
      <c r="AD22" s="351"/>
      <c r="AE22" s="380"/>
      <c r="AF22" s="380"/>
      <c r="AG22" s="380"/>
      <c r="AH22" s="380"/>
      <c r="AI22" s="380"/>
      <c r="AJ22" s="380"/>
      <c r="AK22" s="380"/>
      <c r="AL22" s="380"/>
      <c r="AM22" s="380"/>
      <c r="AN22" s="370"/>
      <c r="AO22" s="370"/>
      <c r="AP22" s="370"/>
      <c r="AQ22" s="366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5"/>
      <c r="C23" s="370"/>
      <c r="D23" s="370"/>
      <c r="E23" s="370"/>
      <c r="F23" s="370"/>
      <c r="G23" s="374"/>
      <c r="H23" s="374"/>
      <c r="I23" s="374"/>
      <c r="J23" s="374"/>
      <c r="K23" s="375"/>
      <c r="L23" s="375"/>
      <c r="M23" s="375"/>
      <c r="N23" s="375"/>
      <c r="O23" s="375"/>
      <c r="P23" s="370"/>
      <c r="Q23" s="370"/>
      <c r="R23" s="370"/>
      <c r="S23" s="374"/>
      <c r="T23" s="374"/>
      <c r="U23" s="374"/>
      <c r="V23" s="374"/>
      <c r="W23" s="375"/>
      <c r="X23" s="375"/>
      <c r="Y23" s="375"/>
      <c r="Z23" s="375"/>
      <c r="AA23" s="375"/>
      <c r="AB23" s="370"/>
      <c r="AC23" s="370"/>
      <c r="AD23" s="370"/>
      <c r="AE23" s="374"/>
      <c r="AF23" s="374"/>
      <c r="AG23" s="374"/>
      <c r="AH23" s="374"/>
      <c r="AI23" s="375"/>
      <c r="AJ23" s="375"/>
      <c r="AK23" s="375"/>
      <c r="AL23" s="375"/>
      <c r="AM23" s="375"/>
      <c r="AN23" s="370"/>
      <c r="AO23" s="370"/>
      <c r="AP23" s="370"/>
      <c r="AQ23" s="366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5"/>
      <c r="C24" s="370"/>
      <c r="D24" s="370"/>
      <c r="E24" s="370"/>
      <c r="F24" s="370"/>
      <c r="G24" s="374"/>
      <c r="H24" s="374"/>
      <c r="I24" s="374"/>
      <c r="J24" s="374"/>
      <c r="K24" s="375"/>
      <c r="L24" s="375"/>
      <c r="M24" s="375"/>
      <c r="N24" s="375"/>
      <c r="O24" s="375"/>
      <c r="P24" s="370"/>
      <c r="Q24" s="370"/>
      <c r="R24" s="370"/>
      <c r="S24" s="374"/>
      <c r="T24" s="374"/>
      <c r="U24" s="374"/>
      <c r="V24" s="374"/>
      <c r="W24" s="375"/>
      <c r="X24" s="375"/>
      <c r="Y24" s="375"/>
      <c r="Z24" s="375"/>
      <c r="AA24" s="375"/>
      <c r="AB24" s="370"/>
      <c r="AC24" s="370"/>
      <c r="AD24" s="370"/>
      <c r="AE24" s="374"/>
      <c r="AF24" s="374"/>
      <c r="AG24" s="374"/>
      <c r="AH24" s="374"/>
      <c r="AI24" s="375"/>
      <c r="AJ24" s="375"/>
      <c r="AK24" s="375"/>
      <c r="AL24" s="375"/>
      <c r="AM24" s="375"/>
      <c r="AN24" s="370"/>
      <c r="AO24" s="370"/>
      <c r="AP24" s="370"/>
      <c r="AQ24" s="366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5"/>
      <c r="C25" s="370"/>
      <c r="D25" s="370"/>
      <c r="E25" s="370"/>
      <c r="F25" s="370"/>
      <c r="G25" s="374"/>
      <c r="H25" s="374"/>
      <c r="I25" s="374"/>
      <c r="J25" s="374"/>
      <c r="K25" s="375"/>
      <c r="L25" s="375"/>
      <c r="M25" s="375"/>
      <c r="N25" s="375"/>
      <c r="O25" s="375"/>
      <c r="P25" s="370"/>
      <c r="Q25" s="370"/>
      <c r="R25" s="370"/>
      <c r="S25" s="374"/>
      <c r="T25" s="374"/>
      <c r="U25" s="374"/>
      <c r="V25" s="374"/>
      <c r="W25" s="375"/>
      <c r="X25" s="375"/>
      <c r="Y25" s="375"/>
      <c r="Z25" s="375"/>
      <c r="AA25" s="375"/>
      <c r="AB25" s="370"/>
      <c r="AC25" s="370"/>
      <c r="AD25" s="370"/>
      <c r="AE25" s="374"/>
      <c r="AF25" s="374"/>
      <c r="AG25" s="374"/>
      <c r="AH25" s="374"/>
      <c r="AI25" s="375"/>
      <c r="AJ25" s="375"/>
      <c r="AK25" s="375"/>
      <c r="AL25" s="375"/>
      <c r="AM25" s="375"/>
      <c r="AN25" s="370"/>
      <c r="AO25" s="370"/>
      <c r="AP25" s="370"/>
      <c r="AQ25" s="366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5"/>
      <c r="C26" s="370"/>
      <c r="D26" s="370"/>
      <c r="E26" s="370"/>
      <c r="F26" s="370"/>
      <c r="G26" s="374"/>
      <c r="H26" s="374"/>
      <c r="I26" s="374"/>
      <c r="J26" s="374"/>
      <c r="K26" s="375"/>
      <c r="L26" s="375"/>
      <c r="M26" s="375"/>
      <c r="N26" s="375"/>
      <c r="O26" s="375"/>
      <c r="P26" s="370"/>
      <c r="Q26" s="370"/>
      <c r="R26" s="370"/>
      <c r="S26" s="374"/>
      <c r="T26" s="374"/>
      <c r="U26" s="374"/>
      <c r="V26" s="374"/>
      <c r="W26" s="375"/>
      <c r="X26" s="375"/>
      <c r="Y26" s="375"/>
      <c r="Z26" s="375"/>
      <c r="AA26" s="375"/>
      <c r="AB26" s="370"/>
      <c r="AC26" s="370"/>
      <c r="AD26" s="370"/>
      <c r="AE26" s="374"/>
      <c r="AF26" s="374"/>
      <c r="AG26" s="374"/>
      <c r="AH26" s="374"/>
      <c r="AI26" s="375"/>
      <c r="AJ26" s="375"/>
      <c r="AK26" s="375"/>
      <c r="AL26" s="375"/>
      <c r="AM26" s="375"/>
      <c r="AN26" s="370"/>
      <c r="AO26" s="370"/>
      <c r="AP26" s="370"/>
      <c r="AQ26" s="366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5"/>
      <c r="C27" s="370"/>
      <c r="D27" s="370"/>
      <c r="E27" s="370"/>
      <c r="F27" s="370"/>
      <c r="G27" s="374"/>
      <c r="H27" s="374"/>
      <c r="I27" s="374"/>
      <c r="J27" s="374"/>
      <c r="K27" s="375"/>
      <c r="L27" s="375"/>
      <c r="M27" s="375"/>
      <c r="N27" s="375"/>
      <c r="O27" s="375"/>
      <c r="P27" s="370"/>
      <c r="Q27" s="370"/>
      <c r="R27" s="370"/>
      <c r="S27" s="374"/>
      <c r="T27" s="374"/>
      <c r="U27" s="374"/>
      <c r="V27" s="374"/>
      <c r="W27" s="375"/>
      <c r="X27" s="375"/>
      <c r="Y27" s="375"/>
      <c r="Z27" s="375"/>
      <c r="AA27" s="375"/>
      <c r="AB27" s="370"/>
      <c r="AC27" s="370"/>
      <c r="AD27" s="370"/>
      <c r="AE27" s="374"/>
      <c r="AF27" s="374"/>
      <c r="AG27" s="374"/>
      <c r="AH27" s="374"/>
      <c r="AI27" s="375"/>
      <c r="AJ27" s="375"/>
      <c r="AK27" s="375"/>
      <c r="AL27" s="375"/>
      <c r="AM27" s="375"/>
      <c r="AN27" s="370"/>
      <c r="AO27" s="370"/>
      <c r="AP27" s="370"/>
      <c r="AQ27" s="366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5"/>
      <c r="C28" s="370"/>
      <c r="D28" s="370"/>
      <c r="E28" s="370"/>
      <c r="F28" s="370"/>
      <c r="G28" s="374"/>
      <c r="H28" s="374"/>
      <c r="I28" s="374"/>
      <c r="J28" s="374"/>
      <c r="K28" s="375"/>
      <c r="L28" s="375"/>
      <c r="M28" s="375"/>
      <c r="N28" s="375"/>
      <c r="O28" s="375"/>
      <c r="P28" s="370"/>
      <c r="Q28" s="370"/>
      <c r="R28" s="370"/>
      <c r="S28" s="374"/>
      <c r="T28" s="374"/>
      <c r="U28" s="374"/>
      <c r="V28" s="374"/>
      <c r="W28" s="375"/>
      <c r="X28" s="375"/>
      <c r="Y28" s="375"/>
      <c r="Z28" s="375"/>
      <c r="AA28" s="375"/>
      <c r="AB28" s="370"/>
      <c r="AC28" s="370"/>
      <c r="AD28" s="370"/>
      <c r="AE28" s="374"/>
      <c r="AF28" s="374"/>
      <c r="AG28" s="374"/>
      <c r="AH28" s="374"/>
      <c r="AI28" s="375"/>
      <c r="AJ28" s="375"/>
      <c r="AK28" s="375"/>
      <c r="AL28" s="375"/>
      <c r="AM28" s="375"/>
      <c r="AN28" s="370"/>
      <c r="AO28" s="370"/>
      <c r="AP28" s="370"/>
      <c r="AQ28" s="366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5"/>
      <c r="C29" s="370"/>
      <c r="D29" s="370"/>
      <c r="E29" s="370"/>
      <c r="F29" s="370"/>
      <c r="G29" s="374"/>
      <c r="H29" s="374"/>
      <c r="I29" s="374"/>
      <c r="J29" s="374"/>
      <c r="K29" s="375"/>
      <c r="L29" s="375"/>
      <c r="M29" s="375"/>
      <c r="N29" s="375"/>
      <c r="O29" s="375"/>
      <c r="P29" s="370"/>
      <c r="Q29" s="370"/>
      <c r="R29" s="370"/>
      <c r="S29" s="374"/>
      <c r="T29" s="374"/>
      <c r="U29" s="374"/>
      <c r="V29" s="374"/>
      <c r="W29" s="375"/>
      <c r="X29" s="375"/>
      <c r="Y29" s="375"/>
      <c r="Z29" s="375"/>
      <c r="AA29" s="375"/>
      <c r="AB29" s="370"/>
      <c r="AC29" s="370"/>
      <c r="AD29" s="370"/>
      <c r="AE29" s="374"/>
      <c r="AF29" s="374"/>
      <c r="AG29" s="374"/>
      <c r="AH29" s="374"/>
      <c r="AI29" s="375"/>
      <c r="AJ29" s="375"/>
      <c r="AK29" s="375"/>
      <c r="AL29" s="375"/>
      <c r="AM29" s="375"/>
      <c r="AN29" s="370"/>
      <c r="AO29" s="370"/>
      <c r="AP29" s="370"/>
      <c r="AQ29" s="366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5"/>
      <c r="C30" s="370"/>
      <c r="D30" s="370"/>
      <c r="E30" s="370"/>
      <c r="F30" s="370"/>
      <c r="G30" s="374"/>
      <c r="H30" s="374"/>
      <c r="I30" s="374"/>
      <c r="J30" s="374"/>
      <c r="K30" s="375"/>
      <c r="L30" s="375"/>
      <c r="M30" s="375"/>
      <c r="N30" s="375"/>
      <c r="O30" s="375"/>
      <c r="P30" s="370"/>
      <c r="Q30" s="370"/>
      <c r="R30" s="370"/>
      <c r="S30" s="374"/>
      <c r="T30" s="374"/>
      <c r="U30" s="374"/>
      <c r="V30" s="374"/>
      <c r="W30" s="375"/>
      <c r="X30" s="375"/>
      <c r="Y30" s="375"/>
      <c r="Z30" s="375"/>
      <c r="AA30" s="375"/>
      <c r="AB30" s="370"/>
      <c r="AC30" s="370"/>
      <c r="AD30" s="370"/>
      <c r="AE30" s="374"/>
      <c r="AF30" s="374"/>
      <c r="AG30" s="374"/>
      <c r="AH30" s="374"/>
      <c r="AI30" s="375"/>
      <c r="AJ30" s="375"/>
      <c r="AK30" s="375"/>
      <c r="AL30" s="375"/>
      <c r="AM30" s="375"/>
      <c r="AN30" s="370"/>
      <c r="AO30" s="370"/>
      <c r="AP30" s="370"/>
      <c r="AQ30" s="366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9"/>
      <c r="C31" s="362"/>
      <c r="D31" s="362"/>
      <c r="E31" s="362"/>
      <c r="F31" s="363"/>
      <c r="G31" s="363"/>
      <c r="H31" s="364"/>
      <c r="I31" s="364"/>
      <c r="J31" s="364"/>
      <c r="K31" s="364"/>
      <c r="L31" s="364"/>
      <c r="M31" s="361"/>
      <c r="N31" s="361"/>
      <c r="O31" s="361"/>
      <c r="P31" s="362"/>
      <c r="Q31" s="362"/>
      <c r="R31" s="363"/>
      <c r="S31" s="363"/>
      <c r="T31" s="388"/>
      <c r="U31" s="388"/>
      <c r="V31" s="388"/>
      <c r="W31" s="388"/>
      <c r="X31" s="388"/>
      <c r="Y31" s="361"/>
      <c r="Z31" s="361"/>
      <c r="AA31" s="361"/>
      <c r="AB31" s="362"/>
      <c r="AC31" s="362"/>
      <c r="AD31" s="363"/>
      <c r="AE31" s="363"/>
      <c r="AF31" s="388"/>
      <c r="AG31" s="388"/>
      <c r="AH31" s="388"/>
      <c r="AI31" s="388"/>
      <c r="AJ31" s="388"/>
      <c r="AK31" s="361"/>
      <c r="AL31" s="361"/>
      <c r="AM31" s="361"/>
      <c r="AN31" s="361"/>
      <c r="AO31" s="361"/>
      <c r="AP31" s="361"/>
      <c r="AQ31" s="369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3"/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  <c r="BG32" s="413"/>
      <c r="BH32" s="413"/>
      <c r="BI32" s="413"/>
      <c r="BJ32" s="413"/>
      <c r="BK32" s="413"/>
      <c r="BL32" s="413"/>
      <c r="BM32" s="413"/>
      <c r="BN32" s="413"/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</row>
    <row r="33" spans="1:76" x14ac:dyDescent="0.25">
      <c r="A33" s="413"/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</row>
    <row r="34" spans="1:76" x14ac:dyDescent="0.25">
      <c r="A34" s="413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  <c r="AM34" s="413"/>
      <c r="AN34" s="413"/>
      <c r="AO34" s="413"/>
      <c r="AP34" s="413"/>
      <c r="AQ34" s="413"/>
      <c r="AR34" s="413"/>
      <c r="AS34" s="413"/>
      <c r="AT34" s="413"/>
      <c r="AU34" s="413"/>
      <c r="AV34" s="413"/>
      <c r="AW34" s="413"/>
      <c r="AX34" s="413"/>
      <c r="AY34" s="413"/>
      <c r="AZ34" s="413"/>
      <c r="BA34" s="413"/>
      <c r="BB34" s="413"/>
      <c r="BC34" s="413"/>
      <c r="BD34" s="413"/>
      <c r="BE34" s="413"/>
      <c r="BF34" s="413"/>
      <c r="BG34" s="413"/>
      <c r="BH34" s="413"/>
      <c r="BI34" s="413"/>
      <c r="BJ34" s="413"/>
      <c r="BK34" s="413"/>
      <c r="BL34" s="413"/>
      <c r="BM34" s="413"/>
      <c r="BN34" s="413"/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</row>
    <row r="35" spans="1:76" x14ac:dyDescent="0.25">
      <c r="A35" s="413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</row>
    <row r="36" spans="1:76" x14ac:dyDescent="0.25">
      <c r="A36" s="413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</row>
    <row r="37" spans="1:76" x14ac:dyDescent="0.25">
      <c r="A37" s="413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13"/>
      <c r="BF37" s="413"/>
      <c r="BG37" s="413"/>
      <c r="BH37" s="413"/>
      <c r="BI37" s="413"/>
      <c r="BJ37" s="413"/>
      <c r="BK37" s="413"/>
      <c r="BL37" s="413"/>
      <c r="BM37" s="413"/>
      <c r="BN37" s="413"/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</row>
    <row r="38" spans="1:76" x14ac:dyDescent="0.25">
      <c r="A38" s="413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  <c r="BC38" s="413"/>
      <c r="BD38" s="413"/>
      <c r="BE38" s="413"/>
      <c r="BF38" s="413"/>
      <c r="BG38" s="413"/>
      <c r="BH38" s="413"/>
      <c r="BI38" s="413"/>
      <c r="BJ38" s="413"/>
      <c r="BK38" s="413"/>
      <c r="BL38" s="413"/>
      <c r="BM38" s="413"/>
      <c r="BN38" s="413"/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</row>
    <row r="39" spans="1:76" x14ac:dyDescent="0.25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3"/>
      <c r="BE39" s="413"/>
      <c r="BF39" s="413"/>
      <c r="BG39" s="413"/>
      <c r="BH39" s="413"/>
      <c r="BI39" s="413"/>
      <c r="BJ39" s="413"/>
      <c r="BK39" s="413"/>
      <c r="BL39" s="413"/>
      <c r="BM39" s="413"/>
      <c r="BN39" s="413"/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</row>
    <row r="40" spans="1:76" x14ac:dyDescent="0.25">
      <c r="A40" s="413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  <c r="BC40" s="413"/>
      <c r="BD40" s="413"/>
      <c r="BE40" s="413"/>
      <c r="BF40" s="413"/>
      <c r="BG40" s="413"/>
      <c r="BH40" s="413"/>
      <c r="BI40" s="413"/>
      <c r="BJ40" s="413"/>
      <c r="BK40" s="413"/>
      <c r="BL40" s="413"/>
      <c r="BM40" s="413"/>
      <c r="BN40" s="413"/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</row>
    <row r="41" spans="1:76" x14ac:dyDescent="0.25">
      <c r="A41" s="413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</row>
    <row r="42" spans="1:76" x14ac:dyDescent="0.25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  <c r="BC42" s="413"/>
      <c r="BD42" s="413"/>
      <c r="BE42" s="413"/>
      <c r="BF42" s="413"/>
      <c r="BG42" s="413"/>
      <c r="BH42" s="413"/>
      <c r="BI42" s="413"/>
      <c r="BJ42" s="413"/>
      <c r="BK42" s="413"/>
      <c r="BL42" s="413"/>
      <c r="BM42" s="413"/>
      <c r="BN42" s="413"/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</row>
    <row r="43" spans="1:76" x14ac:dyDescent="0.25">
      <c r="A43" s="413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  <c r="BC43" s="413"/>
      <c r="BD43" s="413"/>
      <c r="BE43" s="413"/>
      <c r="BF43" s="413"/>
      <c r="BG43" s="413"/>
      <c r="BH43" s="413"/>
      <c r="BI43" s="413"/>
      <c r="BJ43" s="413"/>
      <c r="BK43" s="413"/>
      <c r="BL43" s="413"/>
      <c r="BM43" s="413"/>
      <c r="BN43" s="413"/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</row>
    <row r="44" spans="1:76" x14ac:dyDescent="0.25">
      <c r="A44" s="413"/>
      <c r="B44" s="413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  <c r="BC44" s="413"/>
      <c r="BD44" s="413"/>
      <c r="BE44" s="413"/>
      <c r="BF44" s="413"/>
      <c r="BG44" s="413"/>
      <c r="BH44" s="413"/>
      <c r="BI44" s="413"/>
      <c r="BJ44" s="413"/>
      <c r="BK44" s="413"/>
      <c r="BL44" s="413"/>
      <c r="BM44" s="413"/>
      <c r="BN44" s="413"/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</row>
    <row r="45" spans="1:76" x14ac:dyDescent="0.25">
      <c r="A45" s="413"/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  <c r="AF45" s="413"/>
      <c r="AG45" s="413"/>
      <c r="AH45" s="413"/>
      <c r="AI45" s="413"/>
      <c r="AJ45" s="413"/>
      <c r="AK45" s="413"/>
      <c r="AL45" s="413"/>
      <c r="AM45" s="413"/>
      <c r="AN45" s="413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  <c r="BC45" s="413"/>
      <c r="BD45" s="413"/>
      <c r="BE45" s="413"/>
      <c r="BF45" s="413"/>
      <c r="BG45" s="413"/>
      <c r="BH45" s="413"/>
      <c r="BI45" s="413"/>
      <c r="BJ45" s="413"/>
      <c r="BK45" s="413"/>
      <c r="BL45" s="413"/>
      <c r="BM45" s="413"/>
      <c r="BN45" s="413"/>
      <c r="BO45" s="413"/>
      <c r="BP45" s="413"/>
      <c r="BQ45" s="413"/>
      <c r="BR45" s="413"/>
      <c r="BS45" s="413"/>
      <c r="BT45" s="413"/>
      <c r="BU45" s="413"/>
      <c r="BV45" s="413"/>
      <c r="BW45" s="413"/>
      <c r="BX45" s="413"/>
    </row>
    <row r="46" spans="1:76" x14ac:dyDescent="0.25">
      <c r="A46" s="413"/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3"/>
      <c r="AM46" s="413"/>
      <c r="AN46" s="413"/>
      <c r="AO46" s="413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  <c r="BC46" s="413"/>
      <c r="BD46" s="413"/>
      <c r="BE46" s="413"/>
      <c r="BF46" s="413"/>
      <c r="BG46" s="413"/>
      <c r="BH46" s="413"/>
      <c r="BI46" s="413"/>
      <c r="BJ46" s="413"/>
      <c r="BK46" s="413"/>
      <c r="BL46" s="413"/>
      <c r="BM46" s="413"/>
      <c r="BN46" s="413"/>
      <c r="BO46" s="413"/>
      <c r="BP46" s="413"/>
      <c r="BQ46" s="413"/>
      <c r="BR46" s="413"/>
      <c r="BS46" s="413"/>
      <c r="BT46" s="413"/>
      <c r="BU46" s="413"/>
      <c r="BV46" s="413"/>
      <c r="BW46" s="413"/>
      <c r="BX46" s="413"/>
    </row>
    <row r="47" spans="1:76" x14ac:dyDescent="0.25">
      <c r="A47" s="413"/>
      <c r="B47" s="413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3"/>
      <c r="AF47" s="413"/>
      <c r="AG47" s="413"/>
      <c r="AH47" s="413"/>
      <c r="AI47" s="413"/>
      <c r="AJ47" s="413"/>
      <c r="AK47" s="413"/>
      <c r="AL47" s="413"/>
      <c r="AM47" s="413"/>
      <c r="AN47" s="413"/>
      <c r="AO47" s="413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  <c r="BC47" s="413"/>
      <c r="BD47" s="413"/>
      <c r="BE47" s="413"/>
      <c r="BF47" s="413"/>
      <c r="BG47" s="413"/>
      <c r="BH47" s="413"/>
      <c r="BI47" s="413"/>
      <c r="BJ47" s="413"/>
      <c r="BK47" s="413"/>
      <c r="BL47" s="413"/>
      <c r="BM47" s="413"/>
      <c r="BN47" s="413"/>
      <c r="BO47" s="413"/>
      <c r="BP47" s="413"/>
      <c r="BQ47" s="413"/>
      <c r="BR47" s="413"/>
      <c r="BS47" s="413"/>
      <c r="BT47" s="413"/>
      <c r="BU47" s="413"/>
      <c r="BV47" s="413"/>
      <c r="BW47" s="413"/>
      <c r="BX47" s="413"/>
    </row>
    <row r="48" spans="1:76" x14ac:dyDescent="0.25">
      <c r="A48" s="413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3"/>
      <c r="AH48" s="413"/>
      <c r="AI48" s="413"/>
      <c r="AJ48" s="413"/>
      <c r="AK48" s="413"/>
      <c r="AL48" s="413"/>
      <c r="AM48" s="413"/>
      <c r="AN48" s="413"/>
      <c r="AO48" s="413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  <c r="BC48" s="413"/>
      <c r="BD48" s="413"/>
      <c r="BE48" s="413"/>
      <c r="BF48" s="413"/>
      <c r="BG48" s="413"/>
      <c r="BH48" s="413"/>
      <c r="BI48" s="413"/>
      <c r="BJ48" s="413"/>
      <c r="BK48" s="413"/>
      <c r="BL48" s="413"/>
      <c r="BM48" s="413"/>
      <c r="BN48" s="413"/>
      <c r="BO48" s="413"/>
      <c r="BP48" s="413"/>
      <c r="BQ48" s="413"/>
      <c r="BR48" s="413"/>
      <c r="BS48" s="413"/>
      <c r="BT48" s="413"/>
      <c r="BU48" s="413"/>
      <c r="BV48" s="413"/>
      <c r="BW48" s="413"/>
      <c r="BX48" s="413"/>
    </row>
    <row r="49" spans="1:76" x14ac:dyDescent="0.25">
      <c r="A49" s="413"/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13"/>
      <c r="AK49" s="413"/>
      <c r="AL49" s="413"/>
      <c r="AM49" s="413"/>
      <c r="AN49" s="413"/>
      <c r="AO49" s="413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  <c r="BC49" s="413"/>
      <c r="BD49" s="413"/>
      <c r="BE49" s="413"/>
      <c r="BF49" s="413"/>
      <c r="BG49" s="413"/>
      <c r="BH49" s="413"/>
      <c r="BI49" s="413"/>
      <c r="BJ49" s="413"/>
      <c r="BK49" s="413"/>
      <c r="BL49" s="413"/>
      <c r="BM49" s="413"/>
      <c r="BN49" s="413"/>
      <c r="BO49" s="413"/>
      <c r="BP49" s="413"/>
      <c r="BQ49" s="413"/>
      <c r="BR49" s="413"/>
      <c r="BS49" s="413"/>
      <c r="BT49" s="413"/>
      <c r="BU49" s="413"/>
      <c r="BV49" s="413"/>
      <c r="BW49" s="413"/>
      <c r="BX49" s="413"/>
    </row>
    <row r="50" spans="1:76" x14ac:dyDescent="0.25">
      <c r="A50" s="413"/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3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  <c r="BC50" s="413"/>
      <c r="BD50" s="413"/>
      <c r="BE50" s="413"/>
      <c r="BF50" s="413"/>
      <c r="BG50" s="413"/>
      <c r="BH50" s="413"/>
      <c r="BI50" s="413"/>
      <c r="BJ50" s="413"/>
      <c r="BK50" s="413"/>
      <c r="BL50" s="413"/>
      <c r="BM50" s="413"/>
      <c r="BN50" s="413"/>
      <c r="BO50" s="413"/>
      <c r="BP50" s="413"/>
      <c r="BQ50" s="413"/>
      <c r="BR50" s="413"/>
      <c r="BS50" s="413"/>
      <c r="BT50" s="413"/>
      <c r="BU50" s="413"/>
      <c r="BV50" s="413"/>
      <c r="BW50" s="413"/>
      <c r="BX50" s="413"/>
    </row>
    <row r="51" spans="1:76" x14ac:dyDescent="0.25">
      <c r="A51" s="413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  <c r="BC51" s="413"/>
      <c r="BD51" s="413"/>
      <c r="BE51" s="413"/>
      <c r="BF51" s="413"/>
      <c r="BG51" s="413"/>
      <c r="BH51" s="413"/>
      <c r="BI51" s="413"/>
      <c r="BJ51" s="413"/>
      <c r="BK51" s="413"/>
      <c r="BL51" s="413"/>
      <c r="BM51" s="413"/>
      <c r="BN51" s="413"/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</row>
    <row r="52" spans="1:76" x14ac:dyDescent="0.25">
      <c r="A52" s="413"/>
      <c r="B52" s="413"/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  <c r="AI52" s="413"/>
      <c r="AJ52" s="413"/>
      <c r="AK52" s="413"/>
      <c r="AL52" s="413"/>
      <c r="AM52" s="413"/>
      <c r="AN52" s="413"/>
      <c r="AO52" s="413"/>
      <c r="AP52" s="413"/>
      <c r="AQ52" s="413"/>
      <c r="AR52" s="413"/>
      <c r="AS52" s="413"/>
      <c r="AT52" s="413"/>
      <c r="AU52" s="413"/>
      <c r="AV52" s="413"/>
      <c r="AW52" s="413"/>
      <c r="AX52" s="413"/>
      <c r="AY52" s="413"/>
      <c r="AZ52" s="413"/>
      <c r="BA52" s="413"/>
      <c r="BB52" s="413"/>
      <c r="BC52" s="413"/>
      <c r="BD52" s="413"/>
      <c r="BE52" s="413"/>
      <c r="BF52" s="413"/>
      <c r="BG52" s="413"/>
      <c r="BH52" s="413"/>
      <c r="BI52" s="413"/>
      <c r="BJ52" s="413"/>
      <c r="BK52" s="413"/>
      <c r="BL52" s="413"/>
      <c r="BM52" s="413"/>
      <c r="BN52" s="413"/>
      <c r="BO52" s="413"/>
      <c r="BP52" s="413"/>
      <c r="BQ52" s="413"/>
      <c r="BR52" s="413"/>
      <c r="BS52" s="413"/>
      <c r="BT52" s="413"/>
      <c r="BU52" s="413"/>
      <c r="BV52" s="413"/>
      <c r="BW52" s="413"/>
      <c r="BX52" s="413"/>
    </row>
    <row r="53" spans="1:76" x14ac:dyDescent="0.25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413"/>
      <c r="BT53" s="413"/>
      <c r="BU53" s="413"/>
      <c r="BV53" s="413"/>
      <c r="BW53" s="413"/>
      <c r="BX53" s="413"/>
    </row>
    <row r="54" spans="1:76" x14ac:dyDescent="0.25">
      <c r="A54" s="413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  <c r="AH54" s="413"/>
      <c r="AI54" s="413"/>
      <c r="AJ54" s="413"/>
      <c r="AK54" s="413"/>
      <c r="AL54" s="413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  <c r="BC54" s="413"/>
      <c r="BD54" s="413"/>
      <c r="BE54" s="413"/>
      <c r="BF54" s="413"/>
      <c r="BG54" s="413"/>
      <c r="BH54" s="413"/>
      <c r="BI54" s="413"/>
      <c r="BJ54" s="413"/>
      <c r="BK54" s="413"/>
      <c r="BL54" s="413"/>
      <c r="BM54" s="413"/>
      <c r="BN54" s="413"/>
      <c r="BO54" s="413"/>
      <c r="BP54" s="413"/>
      <c r="BQ54" s="413"/>
      <c r="BR54" s="413"/>
      <c r="BS54" s="413"/>
      <c r="BT54" s="413"/>
      <c r="BU54" s="413"/>
      <c r="BV54" s="413"/>
      <c r="BW54" s="413"/>
      <c r="BX54" s="413"/>
    </row>
    <row r="55" spans="1:76" x14ac:dyDescent="0.25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3"/>
      <c r="AL55" s="413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  <c r="BC55" s="413"/>
      <c r="BD55" s="413"/>
      <c r="BE55" s="413"/>
      <c r="BF55" s="413"/>
      <c r="BG55" s="413"/>
      <c r="BH55" s="413"/>
      <c r="BI55" s="413"/>
      <c r="BJ55" s="413"/>
      <c r="BK55" s="413"/>
      <c r="BL55" s="413"/>
      <c r="BM55" s="413"/>
      <c r="BN55" s="413"/>
      <c r="BO55" s="413"/>
      <c r="BP55" s="413"/>
      <c r="BQ55" s="413"/>
      <c r="BR55" s="413"/>
      <c r="BS55" s="413"/>
      <c r="BT55" s="413"/>
      <c r="BU55" s="413"/>
      <c r="BV55" s="413"/>
      <c r="BW55" s="413"/>
      <c r="BX55" s="413"/>
    </row>
    <row r="56" spans="1:76" x14ac:dyDescent="0.25">
      <c r="A56" s="413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I56" s="413"/>
      <c r="AJ56" s="413"/>
      <c r="AK56" s="413"/>
      <c r="AL56" s="413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413"/>
      <c r="BA56" s="413"/>
      <c r="BB56" s="413"/>
      <c r="BC56" s="413"/>
      <c r="BD56" s="413"/>
      <c r="BE56" s="413"/>
      <c r="BF56" s="413"/>
      <c r="BG56" s="413"/>
      <c r="BH56" s="413"/>
      <c r="BI56" s="413"/>
      <c r="BJ56" s="413"/>
      <c r="BK56" s="413"/>
      <c r="BL56" s="413"/>
      <c r="BM56" s="413"/>
      <c r="BN56" s="413"/>
      <c r="BO56" s="413"/>
      <c r="BP56" s="413"/>
      <c r="BQ56" s="413"/>
      <c r="BR56" s="413"/>
      <c r="BS56" s="413"/>
      <c r="BT56" s="413"/>
      <c r="BU56" s="413"/>
      <c r="BV56" s="413"/>
      <c r="BW56" s="413"/>
      <c r="BX56" s="413"/>
    </row>
    <row r="57" spans="1:76" x14ac:dyDescent="0.25">
      <c r="A57" s="413"/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  <c r="BC57" s="413"/>
      <c r="BD57" s="413"/>
      <c r="BE57" s="413"/>
      <c r="BF57" s="413"/>
      <c r="BG57" s="413"/>
      <c r="BH57" s="413"/>
      <c r="BI57" s="413"/>
      <c r="BJ57" s="413"/>
      <c r="BK57" s="413"/>
      <c r="BL57" s="413"/>
      <c r="BM57" s="413"/>
      <c r="BN57" s="413"/>
      <c r="BO57" s="413"/>
      <c r="BP57" s="413"/>
      <c r="BQ57" s="413"/>
      <c r="BR57" s="413"/>
      <c r="BS57" s="413"/>
      <c r="BT57" s="413"/>
      <c r="BU57" s="413"/>
      <c r="BV57" s="413"/>
      <c r="BW57" s="413"/>
      <c r="BX57" s="413"/>
    </row>
    <row r="58" spans="1:76" x14ac:dyDescent="0.25">
      <c r="A58" s="413"/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  <c r="BC58" s="413"/>
      <c r="BD58" s="413"/>
      <c r="BE58" s="413"/>
      <c r="BF58" s="413"/>
      <c r="BG58" s="413"/>
      <c r="BH58" s="413"/>
      <c r="BI58" s="413"/>
      <c r="BJ58" s="413"/>
      <c r="BK58" s="413"/>
      <c r="BL58" s="413"/>
      <c r="BM58" s="413"/>
      <c r="BN58" s="413"/>
      <c r="BO58" s="413"/>
      <c r="BP58" s="413"/>
      <c r="BQ58" s="413"/>
      <c r="BR58" s="413"/>
      <c r="BS58" s="413"/>
      <c r="BT58" s="413"/>
      <c r="BU58" s="413"/>
      <c r="BV58" s="413"/>
      <c r="BW58" s="413"/>
      <c r="BX58" s="413"/>
    </row>
    <row r="59" spans="1:76" x14ac:dyDescent="0.25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413"/>
      <c r="BB59" s="413"/>
      <c r="BC59" s="413"/>
      <c r="BD59" s="413"/>
      <c r="BE59" s="413"/>
      <c r="BF59" s="413"/>
      <c r="BG59" s="413"/>
      <c r="BH59" s="413"/>
      <c r="BI59" s="413"/>
      <c r="BJ59" s="413"/>
      <c r="BK59" s="413"/>
      <c r="BL59" s="413"/>
      <c r="BM59" s="413"/>
      <c r="BN59" s="413"/>
      <c r="BO59" s="413"/>
      <c r="BP59" s="413"/>
      <c r="BQ59" s="413"/>
      <c r="BR59" s="413"/>
      <c r="BS59" s="413"/>
      <c r="BT59" s="413"/>
      <c r="BU59" s="413"/>
      <c r="BV59" s="413"/>
      <c r="BW59" s="413"/>
      <c r="BX59" s="413"/>
    </row>
    <row r="60" spans="1:76" x14ac:dyDescent="0.25">
      <c r="A60" s="413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  <c r="BC60" s="413"/>
      <c r="BD60" s="413"/>
      <c r="BE60" s="413"/>
      <c r="BF60" s="413"/>
      <c r="BG60" s="413"/>
      <c r="BH60" s="413"/>
      <c r="BI60" s="413"/>
      <c r="BJ60" s="413"/>
      <c r="BK60" s="413"/>
      <c r="BL60" s="413"/>
      <c r="BM60" s="413"/>
      <c r="BN60" s="413"/>
      <c r="BO60" s="413"/>
      <c r="BP60" s="413"/>
      <c r="BQ60" s="413"/>
      <c r="BR60" s="413"/>
      <c r="BS60" s="413"/>
      <c r="BT60" s="413"/>
      <c r="BU60" s="413"/>
      <c r="BV60" s="413"/>
      <c r="BW60" s="413"/>
      <c r="BX60" s="413"/>
    </row>
    <row r="61" spans="1:76" x14ac:dyDescent="0.25">
      <c r="A61" s="413"/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  <c r="BC61" s="413"/>
      <c r="BD61" s="413"/>
      <c r="BE61" s="413"/>
      <c r="BF61" s="413"/>
      <c r="BG61" s="413"/>
      <c r="BH61" s="413"/>
      <c r="BI61" s="413"/>
      <c r="BJ61" s="413"/>
      <c r="BK61" s="413"/>
      <c r="BL61" s="413"/>
      <c r="BM61" s="413"/>
      <c r="BN61" s="413"/>
      <c r="BO61" s="413"/>
      <c r="BP61" s="413"/>
      <c r="BQ61" s="413"/>
      <c r="BR61" s="413"/>
      <c r="BS61" s="413"/>
      <c r="BT61" s="413"/>
      <c r="BU61" s="413"/>
      <c r="BV61" s="413"/>
      <c r="BW61" s="413"/>
      <c r="BX61" s="413"/>
    </row>
    <row r="62" spans="1:76" x14ac:dyDescent="0.25">
      <c r="A62" s="413"/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  <c r="BC62" s="413"/>
      <c r="BD62" s="413"/>
      <c r="BE62" s="413"/>
      <c r="BF62" s="413"/>
      <c r="BG62" s="413"/>
      <c r="BH62" s="413"/>
      <c r="BI62" s="413"/>
      <c r="BJ62" s="413"/>
      <c r="BK62" s="413"/>
      <c r="BL62" s="413"/>
      <c r="BM62" s="413"/>
      <c r="BN62" s="413"/>
      <c r="BO62" s="413"/>
      <c r="BP62" s="413"/>
      <c r="BQ62" s="413"/>
      <c r="BR62" s="413"/>
      <c r="BS62" s="413"/>
      <c r="BT62" s="413"/>
      <c r="BU62" s="413"/>
      <c r="BV62" s="413"/>
      <c r="BW62" s="413"/>
      <c r="BX62" s="413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mergeCells count="12">
    <mergeCell ref="A32:BX62"/>
    <mergeCell ref="R5:AA5"/>
    <mergeCell ref="AD5:AM5"/>
    <mergeCell ref="T18:U18"/>
    <mergeCell ref="X18:Y18"/>
    <mergeCell ref="AF18:AG18"/>
    <mergeCell ref="AJ18:AK18"/>
    <mergeCell ref="F5:O5"/>
    <mergeCell ref="H18:I18"/>
    <mergeCell ref="L18:M18"/>
    <mergeCell ref="L15:N15"/>
    <mergeCell ref="L17:M17"/>
  </mergeCells>
  <conditionalFormatting sqref="H15">
    <cfRule type="expression" dxfId="68" priority="40">
      <formula>H15="Bitte geben Sie Ihre Punkte ein!"</formula>
    </cfRule>
  </conditionalFormatting>
  <conditionalFormatting sqref="H18">
    <cfRule type="cellIs" dxfId="67" priority="50" stopIfTrue="1" operator="equal">
      <formula>0</formula>
    </cfRule>
    <cfRule type="cellIs" dxfId="66" priority="51" stopIfTrue="1" operator="greaterThan">
      <formula>0</formula>
    </cfRule>
  </conditionalFormatting>
  <conditionalFormatting sqref="L18">
    <cfRule type="expression" dxfId="65" priority="47">
      <formula>ISNA(L18)</formula>
    </cfRule>
    <cfRule type="cellIs" dxfId="64" priority="52" stopIfTrue="1" operator="greaterThan">
      <formula>0</formula>
    </cfRule>
  </conditionalFormatting>
  <conditionalFormatting sqref="L18">
    <cfRule type="cellIs" dxfId="63" priority="49" operator="lessThanOrEqual">
      <formula>0</formula>
    </cfRule>
  </conditionalFormatting>
  <conditionalFormatting sqref="H18:I18">
    <cfRule type="expression" dxfId="62" priority="46">
      <formula>ISERROR(H18)</formula>
    </cfRule>
    <cfRule type="expression" dxfId="61" priority="48">
      <formula>ISNA(H18)</formula>
    </cfRule>
  </conditionalFormatting>
  <conditionalFormatting sqref="L18:M18">
    <cfRule type="expression" dxfId="60" priority="45">
      <formula>ISERROR(L18)</formula>
    </cfRule>
  </conditionalFormatting>
  <conditionalFormatting sqref="N14">
    <cfRule type="expression" dxfId="59" priority="44">
      <formula>AND(OR(ISNUMBER(H14),ISNUMBER(J14),ISNUMBER(L14)),OR(H14&lt;&gt;0,J14&lt;&gt;0,L14&lt;&gt;0),OR(NOT(ISNUMBER(N14)),N14=0))</formula>
    </cfRule>
  </conditionalFormatting>
  <conditionalFormatting sqref="H14">
    <cfRule type="expression" dxfId="58" priority="43">
      <formula>AND(ISNUMBER(N14),N14&lt;&gt;0)</formula>
    </cfRule>
  </conditionalFormatting>
  <conditionalFormatting sqref="J14">
    <cfRule type="expression" dxfId="57" priority="42">
      <formula>AND(ISNUMBER(N14),N14&lt;&gt;0)</formula>
    </cfRule>
  </conditionalFormatting>
  <conditionalFormatting sqref="L14">
    <cfRule type="expression" dxfId="56" priority="41">
      <formula>AND(ISNUMBER(N14),N14&lt;&gt;0)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C34" sqref="C34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8" t="s">
        <v>55</v>
      </c>
      <c r="D3" s="429"/>
      <c r="E3" s="429"/>
      <c r="F3" s="429"/>
      <c r="G3" s="429"/>
      <c r="H3" s="429"/>
      <c r="I3" s="429"/>
      <c r="J3" s="429"/>
      <c r="K3" s="429"/>
      <c r="L3" s="430"/>
      <c r="M3" s="11"/>
      <c r="N3" s="11"/>
      <c r="O3" s="428" t="s">
        <v>56</v>
      </c>
      <c r="P3" s="429"/>
      <c r="Q3" s="429"/>
      <c r="R3" s="429"/>
      <c r="S3" s="429"/>
      <c r="T3" s="429"/>
      <c r="U3" s="429"/>
      <c r="V3" s="429"/>
      <c r="W3" s="429"/>
      <c r="X3" s="430"/>
      <c r="Y3" s="11"/>
      <c r="Z3" s="11"/>
      <c r="AA3" s="428" t="s">
        <v>57</v>
      </c>
      <c r="AB3" s="429"/>
      <c r="AC3" s="429"/>
      <c r="AD3" s="429"/>
      <c r="AE3" s="429"/>
      <c r="AF3" s="429"/>
      <c r="AG3" s="429"/>
      <c r="AH3" s="429"/>
      <c r="AI3" s="429"/>
      <c r="AJ3" s="430"/>
    </row>
    <row r="4" spans="1:36" ht="15.75" x14ac:dyDescent="0.25">
      <c r="A4" s="14"/>
      <c r="B4" s="9"/>
      <c r="C4" s="433" t="s">
        <v>41</v>
      </c>
      <c r="D4" s="434"/>
      <c r="E4" s="434"/>
      <c r="F4" s="434"/>
      <c r="G4" s="434"/>
      <c r="H4" s="434"/>
      <c r="I4" s="434"/>
      <c r="J4" s="434"/>
      <c r="K4" s="434"/>
      <c r="L4" s="435"/>
      <c r="M4" s="4"/>
      <c r="N4" s="4"/>
      <c r="O4" s="433" t="s">
        <v>41</v>
      </c>
      <c r="P4" s="434"/>
      <c r="Q4" s="434"/>
      <c r="R4" s="434"/>
      <c r="S4" s="434"/>
      <c r="T4" s="434"/>
      <c r="U4" s="434"/>
      <c r="V4" s="434"/>
      <c r="W4" s="434"/>
      <c r="X4" s="435"/>
      <c r="Y4" s="4"/>
      <c r="Z4" s="4"/>
      <c r="AA4" s="433" t="s">
        <v>41</v>
      </c>
      <c r="AB4" s="434"/>
      <c r="AC4" s="434"/>
      <c r="AD4" s="434"/>
      <c r="AE4" s="434"/>
      <c r="AF4" s="434"/>
      <c r="AG4" s="434"/>
      <c r="AH4" s="434"/>
      <c r="AI4" s="434"/>
      <c r="AJ4" s="435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6" t="s">
        <v>26</v>
      </c>
      <c r="E6" s="406"/>
      <c r="F6" s="406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6" t="s">
        <v>26</v>
      </c>
      <c r="Q6" s="406"/>
      <c r="R6" s="406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6" t="s">
        <v>26</v>
      </c>
      <c r="AC6" s="406"/>
      <c r="AD6" s="406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7">
        <f>D32</f>
        <v>95</v>
      </c>
      <c r="E7" s="408"/>
      <c r="F7" s="407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7">
        <f>P32</f>
        <v>346</v>
      </c>
      <c r="Q7" s="408"/>
      <c r="R7" s="407">
        <f>R32</f>
        <v>307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7">
        <f>AB32</f>
        <v>42</v>
      </c>
      <c r="AC7" s="408"/>
      <c r="AD7" s="407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8"/>
      <c r="E8" s="408"/>
      <c r="F8" s="408"/>
      <c r="G8" s="92"/>
      <c r="H8" s="92"/>
      <c r="I8" s="92"/>
      <c r="J8" s="92"/>
      <c r="K8" s="88"/>
      <c r="L8" s="99"/>
      <c r="M8" s="4"/>
      <c r="N8" s="4"/>
      <c r="O8" s="100"/>
      <c r="P8" s="408"/>
      <c r="Q8" s="408"/>
      <c r="R8" s="408"/>
      <c r="S8" s="92"/>
      <c r="T8" s="92"/>
      <c r="U8" s="92"/>
      <c r="V8" s="92"/>
      <c r="W8" s="88"/>
      <c r="X8" s="99"/>
      <c r="Y8" s="4"/>
      <c r="Z8" s="4"/>
      <c r="AA8" s="100"/>
      <c r="AB8" s="408"/>
      <c r="AC8" s="408"/>
      <c r="AD8" s="408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9"/>
      <c r="E9" s="409"/>
      <c r="F9" s="409"/>
      <c r="G9" s="88"/>
      <c r="H9" s="88"/>
      <c r="I9" s="88"/>
      <c r="J9" s="88"/>
      <c r="K9" s="88"/>
      <c r="L9" s="99"/>
      <c r="M9" s="4"/>
      <c r="N9" s="4"/>
      <c r="O9" s="101"/>
      <c r="P9" s="409"/>
      <c r="Q9" s="409"/>
      <c r="R9" s="409"/>
      <c r="S9" s="88"/>
      <c r="T9" s="88"/>
      <c r="U9" s="88"/>
      <c r="V9" s="88"/>
      <c r="W9" s="88"/>
      <c r="X9" s="99"/>
      <c r="Y9" s="4"/>
      <c r="Z9" s="4"/>
      <c r="AA9" s="101"/>
      <c r="AB9" s="409"/>
      <c r="AC9" s="409"/>
      <c r="AD9" s="409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10">
        <f>D34</f>
        <v>1.27</v>
      </c>
      <c r="E10" s="409"/>
      <c r="F10" s="409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10">
        <f>D34</f>
        <v>1.27</v>
      </c>
      <c r="Q10" s="409"/>
      <c r="R10" s="409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10">
        <f>D34</f>
        <v>1.27</v>
      </c>
      <c r="AC10" s="409"/>
      <c r="AD10" s="409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 t="e">
        <f>'HVM-RECHNER'!#REF!</f>
        <v>#REF!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>
        <f>'HVM-RECHNER'!H8</f>
        <v>1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 t="e">
        <f>'HVM-RECHNER'!#REF!</f>
        <v>#REF!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 t="e">
        <f>'HVM-RECHNER'!#REF!</f>
        <v>#REF!</v>
      </c>
      <c r="E15" s="88"/>
      <c r="F15" s="93" t="e">
        <f>'HVM-RECHNER'!#REF!</f>
        <v>#REF!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>
        <f>'HVM-RECHNER'!H11</f>
        <v>0</v>
      </c>
      <c r="Q15" s="88"/>
      <c r="R15" s="93">
        <f>'HVM-RECHNER'!J11</f>
        <v>0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 t="e">
        <f>'HVM-RECHNER'!#REF!</f>
        <v>#REF!</v>
      </c>
      <c r="AC15" s="88"/>
      <c r="AD15" s="93" t="e">
        <f>'HVM-RECHNER'!#REF!</f>
        <v>#REF!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 t="e">
        <f>IF('HVM-RECHNER'!#REF!="","",'HVM-RECHNER'!#REF!)</f>
        <v>#REF!</v>
      </c>
      <c r="E18" s="88"/>
      <c r="F18" s="95" t="e">
        <f>IF('HVM-RECHNER'!#REF!="","",'HVM-RECHNER'!#REF!)</f>
        <v>#REF!</v>
      </c>
      <c r="G18" s="88"/>
      <c r="H18" s="95" t="e">
        <f>IF('HVM-RECHNER'!#REF!="","",'HVM-RECHNER'!#REF!)</f>
        <v>#REF!</v>
      </c>
      <c r="I18" s="92"/>
      <c r="J18" s="95" t="e">
        <f>IF('HVM-RECHNER'!#REF!="","",'HVM-RECHNER'!#REF!)</f>
        <v>#REF!</v>
      </c>
      <c r="K18" s="88"/>
      <c r="L18" s="104" t="e">
        <f>IF(AND(ISNUMBER(J18),J18&lt;&gt;0),J18,SUM(D18,F18,H18))</f>
        <v>#REF!</v>
      </c>
      <c r="M18" s="4"/>
      <c r="N18" s="4"/>
      <c r="O18" s="100" t="s">
        <v>40</v>
      </c>
      <c r="P18" s="95">
        <f>IF('HVM-RECHNER'!H14="","",'HVM-RECHNER'!H14)</f>
        <v>0</v>
      </c>
      <c r="Q18" s="88"/>
      <c r="R18" s="95">
        <f>IF('HVM-RECHNER'!J14="","",'HVM-RECHNER'!J14)</f>
        <v>0</v>
      </c>
      <c r="S18" s="88"/>
      <c r="T18" s="95">
        <f>IF('HVM-RECHNER'!L14="","",'HVM-RECHNER'!L14)</f>
        <v>0</v>
      </c>
      <c r="U18" s="92"/>
      <c r="V18" s="95">
        <f>IF('HVM-RECHNER'!N14="","",'HVM-RECHNER'!N14)</f>
        <v>0</v>
      </c>
      <c r="W18" s="88"/>
      <c r="X18" s="104">
        <f>IF(AND(ISNUMBER(V18),V18&lt;&gt;0),V18,SUM(P18,R18,T18))</f>
        <v>0</v>
      </c>
      <c r="Y18" s="4"/>
      <c r="Z18" s="4"/>
      <c r="AA18" s="100" t="s">
        <v>40</v>
      </c>
      <c r="AB18" s="95" t="e">
        <f>IF('HVM-RECHNER'!#REF!="","",'HVM-RECHNER'!#REF!)</f>
        <v>#REF!</v>
      </c>
      <c r="AC18" s="88"/>
      <c r="AD18" s="95" t="e">
        <f>IF('HVM-RECHNER'!#REF!="","",'HVM-RECHNER'!#REF!)</f>
        <v>#REF!</v>
      </c>
      <c r="AE18" s="88"/>
      <c r="AF18" s="95" t="e">
        <f>IF('HVM-RECHNER'!#REF!="","",'HVM-RECHNER'!#REF!)</f>
        <v>#REF!</v>
      </c>
      <c r="AG18" s="92"/>
      <c r="AH18" s="95" t="e">
        <f>IF('HVM-RECHNER'!#REF!="","",'HVM-RECHNER'!#REF!)</f>
        <v>#REF!</v>
      </c>
      <c r="AI18" s="88"/>
      <c r="AJ18" s="104" t="e">
        <f>IF(AND(ISNUMBER(AH18),AH18&lt;&gt;0),AH18,SUM(AB18,AD18,AF18))</f>
        <v>#REF!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1" t="e">
        <f>IF(DETAILS!U5&lt;DETAILS!N5,0,DETAILS!U5-DETAILS!N5)</f>
        <v>#REF!</v>
      </c>
      <c r="E22" s="432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1" t="e">
        <f>IF(DETAILS!U6&lt;DETAILS!N6,0,DETAILS!U6-DETAILS!N6)</f>
        <v>#N/A</v>
      </c>
      <c r="Q22" s="432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1" t="e">
        <f>IF(DETAILS!U7&lt;DETAILS!N7,0,DETAILS!U7-DETAILS!N7)</f>
        <v>#REF!</v>
      </c>
      <c r="AC22" s="432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#REF!</v>
      </c>
      <c r="E25" s="92"/>
      <c r="F25" s="27" t="e">
        <f>DETAILS!AJ5</f>
        <v>#REF!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#N/A</v>
      </c>
      <c r="Q25" s="92"/>
      <c r="R25" s="27" t="e">
        <f>DETAILS!AJ6</f>
        <v>#N/A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#REF!</v>
      </c>
      <c r="AC25" s="92"/>
      <c r="AD25" s="27" t="e">
        <f>DETAILS!AJ7</f>
        <v>#REF!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9"/>
      <c r="D30" s="390"/>
      <c r="E30" s="390"/>
      <c r="F30" s="390"/>
      <c r="G30" s="391"/>
      <c r="H30" s="392"/>
      <c r="I30" s="4"/>
      <c r="J30" s="4"/>
      <c r="K30" s="4"/>
      <c r="L30" s="4"/>
      <c r="M30" s="4"/>
      <c r="N30" s="4"/>
      <c r="O30" s="389"/>
      <c r="P30" s="390"/>
      <c r="Q30" s="390"/>
      <c r="R30" s="390"/>
      <c r="S30" s="391"/>
      <c r="T30" s="392"/>
      <c r="U30" s="4"/>
      <c r="V30" s="4"/>
      <c r="W30" s="4"/>
      <c r="X30" s="4"/>
      <c r="Y30" s="4"/>
      <c r="Z30" s="4"/>
      <c r="AA30" s="389"/>
      <c r="AB30" s="390"/>
      <c r="AC30" s="390"/>
      <c r="AD30" s="390"/>
      <c r="AE30" s="391"/>
      <c r="AF30" s="392"/>
      <c r="AG30" s="4"/>
      <c r="AH30" s="4"/>
      <c r="AI30" s="4"/>
      <c r="AJ30" s="4"/>
    </row>
    <row r="31" spans="1:36" ht="21" customHeight="1" x14ac:dyDescent="0.25">
      <c r="A31" s="18"/>
      <c r="B31" s="15"/>
      <c r="C31" s="393"/>
      <c r="D31" s="394" t="s">
        <v>26</v>
      </c>
      <c r="E31" s="395"/>
      <c r="F31" s="394" t="s">
        <v>27</v>
      </c>
      <c r="G31" s="396"/>
      <c r="H31" s="397"/>
      <c r="I31" s="14"/>
      <c r="J31" s="14"/>
      <c r="K31" s="14"/>
      <c r="L31" s="15"/>
      <c r="M31" s="15"/>
      <c r="N31" s="15"/>
      <c r="O31" s="393"/>
      <c r="P31" s="394" t="s">
        <v>26</v>
      </c>
      <c r="Q31" s="395"/>
      <c r="R31" s="394" t="s">
        <v>27</v>
      </c>
      <c r="S31" s="396"/>
      <c r="T31" s="397"/>
      <c r="U31" s="14"/>
      <c r="V31" s="14"/>
      <c r="W31" s="14"/>
      <c r="X31" s="15"/>
      <c r="Y31" s="4"/>
      <c r="Z31" s="4"/>
      <c r="AA31" s="393"/>
      <c r="AB31" s="394" t="s">
        <v>26</v>
      </c>
      <c r="AC31" s="395"/>
      <c r="AD31" s="394" t="s">
        <v>27</v>
      </c>
      <c r="AE31" s="396"/>
      <c r="AF31" s="397"/>
      <c r="AG31" s="14"/>
      <c r="AH31" s="14"/>
      <c r="AI31" s="14"/>
      <c r="AJ31" s="15"/>
    </row>
    <row r="32" spans="1:36" ht="16.5" customHeight="1" x14ac:dyDescent="0.25">
      <c r="A32" s="15"/>
      <c r="B32" s="4"/>
      <c r="C32" s="398" t="s">
        <v>77</v>
      </c>
      <c r="D32" s="399">
        <v>95</v>
      </c>
      <c r="E32" s="400"/>
      <c r="F32" s="399">
        <v>115</v>
      </c>
      <c r="G32" s="396"/>
      <c r="H32" s="397"/>
      <c r="I32" s="14"/>
      <c r="J32" s="15"/>
      <c r="K32" s="15"/>
      <c r="L32" s="15"/>
      <c r="M32" s="18"/>
      <c r="N32" s="4"/>
      <c r="O32" s="398" t="s">
        <v>77</v>
      </c>
      <c r="P32" s="399">
        <v>346</v>
      </c>
      <c r="Q32" s="400"/>
      <c r="R32" s="399">
        <v>307</v>
      </c>
      <c r="S32" s="396"/>
      <c r="T32" s="397"/>
      <c r="U32" s="14"/>
      <c r="V32" s="15"/>
      <c r="W32" s="15"/>
      <c r="X32" s="15"/>
      <c r="Y32" s="4"/>
      <c r="Z32" s="4"/>
      <c r="AA32" s="398" t="s">
        <v>77</v>
      </c>
      <c r="AB32" s="399">
        <v>42</v>
      </c>
      <c r="AC32" s="400"/>
      <c r="AD32" s="399">
        <v>45</v>
      </c>
      <c r="AE32" s="396"/>
      <c r="AF32" s="397"/>
      <c r="AG32" s="14"/>
      <c r="AH32" s="15"/>
      <c r="AI32" s="15"/>
      <c r="AJ32" s="15"/>
    </row>
    <row r="33" spans="1:36" ht="13.5" customHeight="1" x14ac:dyDescent="0.25">
      <c r="A33" s="15"/>
      <c r="B33" s="4"/>
      <c r="C33" s="393"/>
      <c r="D33" s="395"/>
      <c r="E33" s="395"/>
      <c r="F33" s="395"/>
      <c r="G33" s="396"/>
      <c r="H33" s="397"/>
      <c r="I33" s="14"/>
      <c r="J33" s="15"/>
      <c r="K33" s="15"/>
      <c r="L33" s="15"/>
      <c r="M33" s="18"/>
      <c r="N33" s="4"/>
      <c r="O33" s="393"/>
      <c r="P33" s="395"/>
      <c r="Q33" s="395"/>
      <c r="R33" s="395"/>
      <c r="S33" s="396"/>
      <c r="T33" s="397"/>
      <c r="U33" s="14"/>
      <c r="V33" s="15"/>
      <c r="W33" s="15"/>
      <c r="X33" s="15"/>
      <c r="Y33" s="4"/>
      <c r="Z33" s="4"/>
      <c r="AA33" s="393"/>
      <c r="AB33" s="395"/>
      <c r="AC33" s="395"/>
      <c r="AD33" s="395"/>
      <c r="AE33" s="396"/>
      <c r="AF33" s="397"/>
      <c r="AG33" s="14"/>
      <c r="AH33" s="15"/>
      <c r="AI33" s="15"/>
      <c r="AJ33" s="15"/>
    </row>
    <row r="34" spans="1:36" ht="13.5" customHeight="1" x14ac:dyDescent="0.25">
      <c r="A34" s="15"/>
      <c r="B34" s="4"/>
      <c r="C34" s="398" t="s">
        <v>87</v>
      </c>
      <c r="D34" s="401">
        <v>1.27</v>
      </c>
      <c r="E34" s="395"/>
      <c r="F34" s="395"/>
      <c r="G34" s="396"/>
      <c r="H34" s="397"/>
      <c r="I34" s="14"/>
      <c r="J34" s="15"/>
      <c r="K34" s="15"/>
      <c r="L34" s="15"/>
      <c r="M34" s="18"/>
      <c r="N34" s="4"/>
      <c r="O34" s="398"/>
      <c r="P34" s="395"/>
      <c r="Q34" s="395"/>
      <c r="R34" s="395"/>
      <c r="S34" s="396"/>
      <c r="T34" s="397"/>
      <c r="U34" s="14"/>
      <c r="V34" s="15"/>
      <c r="W34" s="15"/>
      <c r="X34" s="15"/>
      <c r="Y34" s="4"/>
      <c r="Z34" s="4"/>
      <c r="AA34" s="398"/>
      <c r="AB34" s="395"/>
      <c r="AC34" s="395"/>
      <c r="AD34" s="395"/>
      <c r="AE34" s="396"/>
      <c r="AF34" s="397"/>
      <c r="AG34" s="14"/>
      <c r="AH34" s="15"/>
      <c r="AI34" s="15"/>
      <c r="AJ34" s="15"/>
    </row>
    <row r="35" spans="1:36" ht="13.5" customHeight="1" x14ac:dyDescent="0.25">
      <c r="A35" s="15"/>
      <c r="B35" s="4"/>
      <c r="C35" s="402"/>
      <c r="D35" s="403"/>
      <c r="E35" s="403"/>
      <c r="F35" s="403"/>
      <c r="G35" s="404"/>
      <c r="H35" s="405"/>
      <c r="I35" s="4"/>
      <c r="J35" s="4"/>
      <c r="K35" s="4"/>
      <c r="L35" s="4"/>
      <c r="M35" s="4"/>
      <c r="N35" s="4"/>
      <c r="O35" s="402"/>
      <c r="P35" s="403"/>
      <c r="Q35" s="403"/>
      <c r="R35" s="403"/>
      <c r="S35" s="404"/>
      <c r="T35" s="405"/>
      <c r="U35" s="4"/>
      <c r="V35" s="4"/>
      <c r="W35" s="4"/>
      <c r="X35" s="4"/>
      <c r="Y35" s="4"/>
      <c r="Z35" s="4"/>
      <c r="AA35" s="402"/>
      <c r="AB35" s="403"/>
      <c r="AC35" s="403"/>
      <c r="AD35" s="403"/>
      <c r="AE35" s="404"/>
      <c r="AF35" s="405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1" t="s">
        <v>89</v>
      </c>
      <c r="D39" s="412" t="s">
        <v>88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C34" sqref="C34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53" t="s">
        <v>78</v>
      </c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7" t="s">
        <v>68</v>
      </c>
      <c r="X2" s="448"/>
      <c r="Y2" s="448"/>
      <c r="Z2" s="448"/>
      <c r="AA2" s="448"/>
      <c r="AB2" s="448"/>
      <c r="AC2" s="44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44" t="s">
        <v>12</v>
      </c>
      <c r="E3" s="445"/>
      <c r="F3" s="445"/>
      <c r="G3" s="445"/>
      <c r="H3" s="446"/>
      <c r="I3" s="454" t="s">
        <v>13</v>
      </c>
      <c r="J3" s="455"/>
      <c r="K3" s="456"/>
      <c r="L3" s="190"/>
      <c r="M3" s="190"/>
      <c r="N3" s="317"/>
      <c r="O3" s="289"/>
      <c r="P3" s="289"/>
      <c r="Q3" s="450" t="s">
        <v>77</v>
      </c>
      <c r="R3" s="451"/>
      <c r="S3" s="451"/>
      <c r="T3" s="451"/>
      <c r="U3" s="452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42" t="s">
        <v>14</v>
      </c>
      <c r="AG3" s="443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 t="e">
        <f>EINGABE!D15</f>
        <v>#REF!</v>
      </c>
      <c r="E5" s="237" t="e">
        <f>EINGABE!L18</f>
        <v>#REF!</v>
      </c>
      <c r="F5" s="198">
        <v>0</v>
      </c>
      <c r="G5" s="230" t="e">
        <f>E5+F5</f>
        <v>#REF!</v>
      </c>
      <c r="H5" s="233" t="e">
        <f t="shared" ref="H5:H31" si="0">E5/D5</f>
        <v>#REF!</v>
      </c>
      <c r="I5" s="244" t="e">
        <f>EINGABE!F15</f>
        <v>#REF!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#REF!</v>
      </c>
      <c r="N5" s="253" t="e">
        <f t="shared" ref="N5:N31" si="2">G5+L5</f>
        <v>#REF!</v>
      </c>
      <c r="O5" s="254" t="e">
        <f t="shared" ref="O5:O31" si="3">D5+I5</f>
        <v>#REF!</v>
      </c>
      <c r="P5" s="255" t="e">
        <f>ROUND(O5/$P$34,0)</f>
        <v>#REF!</v>
      </c>
      <c r="Q5" s="179" t="e">
        <f>VLOOKUP(P5,GRENZWERTE_ALL!$A$11:$I$1090,4)</f>
        <v>#REF!</v>
      </c>
      <c r="R5" s="146" t="e">
        <f>VLOOKUP(P5,GRENZWERTE_ALL!$A$11:$I$1090,5)</f>
        <v>#REF!</v>
      </c>
      <c r="S5" s="223" t="e">
        <f t="shared" ref="S5:S31" si="4">D5*Q5</f>
        <v>#REF!</v>
      </c>
      <c r="T5" s="224" t="e">
        <f t="shared" ref="T5:T31" si="5">I5*R5</f>
        <v>#REF!</v>
      </c>
      <c r="U5" s="147" t="e">
        <f>SUM(S5:T5)</f>
        <v>#REF!</v>
      </c>
      <c r="V5" s="148" t="e">
        <f>IF(N5&gt;=U5,N5-U5,0)</f>
        <v>#REF!</v>
      </c>
      <c r="W5" s="212" t="e">
        <f>IF(V5&gt;U5/10,U5/10,V5)</f>
        <v>#REF!</v>
      </c>
      <c r="X5" s="213" t="e">
        <f>IF(V5&gt;2*W5,W5,V5-W5)</f>
        <v>#REF!</v>
      </c>
      <c r="Y5" s="213" t="e">
        <f>IF(V5&gt;3*W5,W5,V5-W5-X5)</f>
        <v>#REF!</v>
      </c>
      <c r="Z5" s="213" t="e">
        <f>IF(V5&gt;4*W5,W5,V5-W5-X5-Y5)</f>
        <v>#REF!</v>
      </c>
      <c r="AA5" s="213" t="e">
        <f>IF(V5&gt;5*W5,Z5,V5-W5-X5-Y5-Z5)</f>
        <v>#REF!</v>
      </c>
      <c r="AB5" s="213" t="e">
        <f>IF(V5&gt;6*W5,AA5,V5-W5-X5-Y5-Z5-AA5)</f>
        <v>#REF!</v>
      </c>
      <c r="AC5" s="214" t="e">
        <f>V5-W5-X5-Y5-Z5-AA5-AB5</f>
        <v>#REF!</v>
      </c>
      <c r="AD5" s="265" t="e">
        <f>U5+W5+X5+Y5+Z5+AA5+AB5+AC5</f>
        <v>#REF!</v>
      </c>
      <c r="AE5" s="268" t="e">
        <f>U5*$U$34</f>
        <v>#REF!</v>
      </c>
      <c r="AF5" s="273" t="e">
        <f t="shared" ref="AF5:AF31" si="6">(W5*$W$4+X5*$X$4+Y5*$Y$4+Z5*$Z$4+AA5*$AA$4+AB5*$AB$4+AC5*$AC$4)*$U$34</f>
        <v>#REF!</v>
      </c>
      <c r="AG5" s="273" t="e">
        <f t="shared" ref="AG5:AG31" si="7">AF5*$AH$3</f>
        <v>#REF!</v>
      </c>
      <c r="AH5" s="274" t="e">
        <f>AE5+AG5</f>
        <v>#REF!</v>
      </c>
      <c r="AI5" s="281" t="e">
        <f>IF(AH5&gt;=N5*$U$34,0,N5*$U$34-AH5)</f>
        <v>#REF!</v>
      </c>
      <c r="AJ5" s="282" t="e">
        <f>IF(AI5=0,0,100-AH5*100/($U$34*N5))</f>
        <v>#REF!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>
        <f>EINGABE!P15</f>
        <v>0</v>
      </c>
      <c r="E6" s="239">
        <f>EINGABE!X18</f>
        <v>0</v>
      </c>
      <c r="F6" s="199">
        <v>0</v>
      </c>
      <c r="G6" s="231">
        <f>E6+F6</f>
        <v>0</v>
      </c>
      <c r="H6" s="234" t="e">
        <f t="shared" si="0"/>
        <v>#DIV/0!</v>
      </c>
      <c r="I6" s="246">
        <f>EINGABE!R15</f>
        <v>0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#DIV/0!</v>
      </c>
      <c r="N6" s="256">
        <f t="shared" si="2"/>
        <v>0</v>
      </c>
      <c r="O6" s="257">
        <f t="shared" si="3"/>
        <v>0</v>
      </c>
      <c r="P6" s="258">
        <f>ROUND(O6/$P$36,0)</f>
        <v>0</v>
      </c>
      <c r="Q6" s="180" t="e">
        <f>VLOOKUP(P6,GRENZWERTE_ALL!$A$11:$I$1090,6)</f>
        <v>#N/A</v>
      </c>
      <c r="R6" s="150" t="e">
        <f>VLOOKUP(P6,GRENZWERTE_ALL!$A$11:$I$1090,7)</f>
        <v>#N/A</v>
      </c>
      <c r="S6" s="225" t="e">
        <f t="shared" si="4"/>
        <v>#N/A</v>
      </c>
      <c r="T6" s="226" t="e">
        <f t="shared" si="5"/>
        <v>#N/A</v>
      </c>
      <c r="U6" s="151" t="e">
        <f t="shared" ref="U6:U31" si="9">SUM(S6:T6)</f>
        <v>#N/A</v>
      </c>
      <c r="V6" s="152" t="e">
        <f t="shared" ref="V6:V31" si="10">IF(N6&gt;=U6,N6-U6,0)</f>
        <v>#N/A</v>
      </c>
      <c r="W6" s="215" t="e">
        <f t="shared" ref="W6:W31" si="11">IF(V6&gt;U6/10,U6/10,V6)</f>
        <v>#N/A</v>
      </c>
      <c r="X6" s="216" t="e">
        <f t="shared" ref="X6:X31" si="12">IF(V6&gt;2*W6,W6,V6-W6)</f>
        <v>#N/A</v>
      </c>
      <c r="Y6" s="216" t="e">
        <f t="shared" ref="Y6:Y31" si="13">IF(V6&gt;3*W6,W6,V6-W6-X6)</f>
        <v>#N/A</v>
      </c>
      <c r="Z6" s="216" t="e">
        <f t="shared" ref="Z6:Z31" si="14">IF(V6&gt;4*W6,W6,V6-W6-X6-Y6)</f>
        <v>#N/A</v>
      </c>
      <c r="AA6" s="216" t="e">
        <f t="shared" ref="AA6:AA31" si="15">IF(V6&gt;5*W6,Z6,V6-W6-X6-Y6-Z6)</f>
        <v>#N/A</v>
      </c>
      <c r="AB6" s="216" t="e">
        <f t="shared" ref="AB6:AB31" si="16">IF(V6&gt;6*W6,AA6,V6-W6-X6-Y6-Z6-AA6)</f>
        <v>#N/A</v>
      </c>
      <c r="AC6" s="217" t="e">
        <f t="shared" ref="AC6:AC31" si="17">V6-W6-X6-Y6-Z6-AA6-AB6</f>
        <v>#N/A</v>
      </c>
      <c r="AD6" s="266" t="e">
        <f t="shared" ref="AD6:AD31" si="18">U6+W6+X6+Y6+Z6+AA6+AB6+AC6</f>
        <v>#N/A</v>
      </c>
      <c r="AE6" s="269" t="e">
        <f>U6*$U$36</f>
        <v>#N/A</v>
      </c>
      <c r="AF6" s="275" t="e">
        <f>(W6*$W$4+X6*$X$4+Y6*$Y$4+Z6*$Z$4+AA6*$AA$4+AB6*$AB$4+AC6*$AC$4)*$U$36</f>
        <v>#N/A</v>
      </c>
      <c r="AG6" s="275" t="e">
        <f t="shared" si="7"/>
        <v>#N/A</v>
      </c>
      <c r="AH6" s="276" t="e">
        <f t="shared" ref="AH6:AH31" si="19">AE6+AG6</f>
        <v>#N/A</v>
      </c>
      <c r="AI6" s="283" t="e">
        <f>IF(AH6&gt;=N6*$U$36,0,N6*$U$36-AH6)</f>
        <v>#N/A</v>
      </c>
      <c r="AJ6" s="284" t="e">
        <f>IF(AI6=0,0,100-AH6*100/($U$36*N6))</f>
        <v>#N/A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 t="e">
        <f>EINGABE!AB15</f>
        <v>#REF!</v>
      </c>
      <c r="E7" s="241" t="e">
        <f>EINGABE!AJ18</f>
        <v>#REF!</v>
      </c>
      <c r="F7" s="200">
        <v>0</v>
      </c>
      <c r="G7" s="232" t="e">
        <f t="shared" ref="G7:G31" si="20">E7+F7</f>
        <v>#REF!</v>
      </c>
      <c r="H7" s="235" t="e">
        <f t="shared" si="0"/>
        <v>#REF!</v>
      </c>
      <c r="I7" s="248" t="e">
        <f>EINGABE!AD15</f>
        <v>#REF!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#REF!</v>
      </c>
      <c r="N7" s="259" t="e">
        <f t="shared" si="2"/>
        <v>#REF!</v>
      </c>
      <c r="O7" s="260" t="e">
        <f t="shared" si="3"/>
        <v>#REF!</v>
      </c>
      <c r="P7" s="261" t="e">
        <f>ROUND(O7/$P$38,0)</f>
        <v>#REF!</v>
      </c>
      <c r="Q7" s="182" t="e">
        <f>VLOOKUP(P7,GRENZWERTE_ALL!$A$11:$I$1090,8)</f>
        <v>#REF!</v>
      </c>
      <c r="R7" s="183" t="e">
        <f>VLOOKUP(P7,GRENZWERTE_ALL!$A$11:$I$1090,9)</f>
        <v>#REF!</v>
      </c>
      <c r="S7" s="227" t="e">
        <f t="shared" si="4"/>
        <v>#REF!</v>
      </c>
      <c r="T7" s="228" t="e">
        <f t="shared" si="5"/>
        <v>#REF!</v>
      </c>
      <c r="U7" s="184" t="e">
        <f t="shared" si="9"/>
        <v>#REF!</v>
      </c>
      <c r="V7" s="185" t="e">
        <f t="shared" si="10"/>
        <v>#REF!</v>
      </c>
      <c r="W7" s="218" t="e">
        <f t="shared" si="11"/>
        <v>#REF!</v>
      </c>
      <c r="X7" s="219" t="e">
        <f t="shared" si="12"/>
        <v>#REF!</v>
      </c>
      <c r="Y7" s="219" t="e">
        <f t="shared" si="13"/>
        <v>#REF!</v>
      </c>
      <c r="Z7" s="219" t="e">
        <f t="shared" si="14"/>
        <v>#REF!</v>
      </c>
      <c r="AA7" s="219" t="e">
        <f t="shared" si="15"/>
        <v>#REF!</v>
      </c>
      <c r="AB7" s="219" t="e">
        <f t="shared" si="16"/>
        <v>#REF!</v>
      </c>
      <c r="AC7" s="220" t="e">
        <f t="shared" si="17"/>
        <v>#REF!</v>
      </c>
      <c r="AD7" s="267" t="e">
        <f t="shared" si="18"/>
        <v>#REF!</v>
      </c>
      <c r="AE7" s="270" t="e">
        <f>U7*$U$38</f>
        <v>#REF!</v>
      </c>
      <c r="AF7" s="277" t="e">
        <f>(W7*$W$4+X7*$X$4+Y7*$Y$4+Z7*$Z$4+AA7*$AA$4+AB7*$AB$4+AC7*$AC$4)*$U$38</f>
        <v>#REF!</v>
      </c>
      <c r="AG7" s="277" t="e">
        <f t="shared" si="7"/>
        <v>#REF!</v>
      </c>
      <c r="AH7" s="278" t="e">
        <f t="shared" si="19"/>
        <v>#REF!</v>
      </c>
      <c r="AI7" s="285" t="e">
        <f>IF(AH7&gt;=N7*$U$38,0,N7*$U$38-AH7)</f>
        <v>#REF!</v>
      </c>
      <c r="AJ7" s="286" t="e">
        <f>IF(AI7=0,0,100-AH7*100/($U$38*N7))</f>
        <v>#REF!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40" t="s">
        <v>62</v>
      </c>
      <c r="O34" s="441"/>
      <c r="P34" s="318" t="e">
        <f>EINGABE!D12</f>
        <v>#REF!</v>
      </c>
      <c r="Q34" s="301"/>
      <c r="R34" s="301"/>
      <c r="S34" s="440" t="s">
        <v>65</v>
      </c>
      <c r="T34" s="441"/>
      <c r="U34" s="319">
        <f>EINGABE!D10</f>
        <v>1.27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38" t="s">
        <v>63</v>
      </c>
      <c r="O36" s="439"/>
      <c r="P36" s="318">
        <f>EINGABE!P12</f>
        <v>1</v>
      </c>
      <c r="Q36" s="306"/>
      <c r="R36" s="306"/>
      <c r="S36" s="438" t="s">
        <v>66</v>
      </c>
      <c r="T36" s="439"/>
      <c r="U36" s="319">
        <f>EINGABE!P10</f>
        <v>1.27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36" t="s">
        <v>64</v>
      </c>
      <c r="O38" s="437"/>
      <c r="P38" s="318" t="e">
        <f>EINGABE!AB12</f>
        <v>#REF!</v>
      </c>
      <c r="Q38" s="301"/>
      <c r="R38" s="301"/>
      <c r="S38" s="436" t="s">
        <v>67</v>
      </c>
      <c r="T38" s="437"/>
      <c r="U38" s="319">
        <f>EINGABE!AB10</f>
        <v>1.27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AF3:AG3"/>
    <mergeCell ref="D3:H3"/>
    <mergeCell ref="W2:AC2"/>
    <mergeCell ref="Q3:U3"/>
    <mergeCell ref="D1:T1"/>
    <mergeCell ref="I3:K3"/>
    <mergeCell ref="N38:O38"/>
    <mergeCell ref="N36:O36"/>
    <mergeCell ref="N34:O34"/>
    <mergeCell ref="S34:T34"/>
    <mergeCell ref="S36:T36"/>
    <mergeCell ref="S38:T3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C34" sqref="C34"/>
      <selection pane="bottomLeft" activeCell="C34" sqref="C34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7" t="s">
        <v>43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9" ht="17.25" customHeight="1" x14ac:dyDescent="0.2">
      <c r="B2" s="36"/>
      <c r="C2" s="37"/>
      <c r="D2" s="459" t="s">
        <v>44</v>
      </c>
      <c r="E2" s="460"/>
      <c r="F2" s="461" t="s">
        <v>45</v>
      </c>
      <c r="G2" s="462"/>
      <c r="H2" s="463" t="s">
        <v>61</v>
      </c>
      <c r="I2" s="464"/>
      <c r="K2" s="465" t="s">
        <v>44</v>
      </c>
      <c r="L2" s="465"/>
      <c r="M2" s="465" t="s">
        <v>45</v>
      </c>
      <c r="N2" s="465"/>
      <c r="O2" s="458" t="s">
        <v>46</v>
      </c>
      <c r="P2" s="458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346</v>
      </c>
      <c r="G5" s="48">
        <f>EINGABE!R7</f>
        <v>307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346</v>
      </c>
      <c r="G7" s="123">
        <f t="shared" si="1"/>
        <v>307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588.19999999999993</v>
      </c>
      <c r="G11" s="64">
        <f t="shared" ref="G11:G74" si="5">B11*$G$7</f>
        <v>521.9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588.19999999999993</v>
      </c>
      <c r="G12" s="64">
        <f t="shared" si="5"/>
        <v>521.9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588.19999999999993</v>
      </c>
      <c r="G13" s="64">
        <f t="shared" si="5"/>
        <v>521.9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588.19999999999993</v>
      </c>
      <c r="G14" s="64">
        <f t="shared" si="5"/>
        <v>521.9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588.19999999999993</v>
      </c>
      <c r="G15" s="64">
        <f t="shared" si="5"/>
        <v>521.9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588.19999999999993</v>
      </c>
      <c r="G16" s="64">
        <f t="shared" si="5"/>
        <v>521.9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588.19999999999993</v>
      </c>
      <c r="G17" s="64">
        <f t="shared" si="5"/>
        <v>521.9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588.19999999999993</v>
      </c>
      <c r="G18" s="64">
        <f t="shared" si="5"/>
        <v>521.9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588.19999999999993</v>
      </c>
      <c r="G19" s="64">
        <f t="shared" si="5"/>
        <v>521.9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588.19999999999993</v>
      </c>
      <c r="G20" s="64">
        <f t="shared" si="5"/>
        <v>521.9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588.19999999999993</v>
      </c>
      <c r="G21" s="64">
        <f t="shared" si="5"/>
        <v>521.9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588.19999999999993</v>
      </c>
      <c r="G22" s="64">
        <f t="shared" si="5"/>
        <v>521.9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588.19999999999993</v>
      </c>
      <c r="G23" s="64">
        <f t="shared" si="5"/>
        <v>521.9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588.19999999999993</v>
      </c>
      <c r="G24" s="64">
        <f t="shared" si="5"/>
        <v>521.9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588.19999999999993</v>
      </c>
      <c r="G25" s="64">
        <f t="shared" si="5"/>
        <v>521.9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588.19999999999993</v>
      </c>
      <c r="G26" s="64">
        <f t="shared" si="5"/>
        <v>521.9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588.19999999999993</v>
      </c>
      <c r="G27" s="64">
        <f t="shared" si="5"/>
        <v>521.9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588.19999999999993</v>
      </c>
      <c r="G28" s="64">
        <f t="shared" si="5"/>
        <v>521.9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588.19999999999993</v>
      </c>
      <c r="G29" s="64">
        <f t="shared" si="5"/>
        <v>521.9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588.19999999999993</v>
      </c>
      <c r="G30" s="64">
        <f t="shared" si="5"/>
        <v>521.9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588.19999999999993</v>
      </c>
      <c r="G31" s="64">
        <f t="shared" si="5"/>
        <v>521.9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588.19999999999993</v>
      </c>
      <c r="G32" s="64">
        <f t="shared" si="5"/>
        <v>521.9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588.19999999999993</v>
      </c>
      <c r="G33" s="64">
        <f t="shared" si="5"/>
        <v>521.9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588.19999999999993</v>
      </c>
      <c r="G34" s="64">
        <f t="shared" si="5"/>
        <v>521.9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588.19999999999993</v>
      </c>
      <c r="G35" s="64">
        <f t="shared" si="5"/>
        <v>521.9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588.19999999999993</v>
      </c>
      <c r="G36" s="64">
        <f t="shared" si="5"/>
        <v>521.9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588.19999999999993</v>
      </c>
      <c r="G37" s="64">
        <f t="shared" si="5"/>
        <v>521.9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588.19999999999993</v>
      </c>
      <c r="G38" s="64">
        <f t="shared" si="5"/>
        <v>521.9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588.19999999999993</v>
      </c>
      <c r="G39" s="64">
        <f t="shared" si="5"/>
        <v>521.9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588.19999999999993</v>
      </c>
      <c r="G40" s="64">
        <f t="shared" si="5"/>
        <v>521.9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588.19999999999993</v>
      </c>
      <c r="G41" s="64">
        <f t="shared" si="5"/>
        <v>521.9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588.19999999999993</v>
      </c>
      <c r="G42" s="64">
        <f t="shared" si="5"/>
        <v>521.9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588.19999999999993</v>
      </c>
      <c r="G43" s="64">
        <f t="shared" si="5"/>
        <v>521.9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588.19999999999993</v>
      </c>
      <c r="G44" s="64">
        <f t="shared" si="5"/>
        <v>521.9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588.19999999999993</v>
      </c>
      <c r="G45" s="64">
        <f t="shared" si="5"/>
        <v>521.9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588.19999999999993</v>
      </c>
      <c r="G46" s="64">
        <f t="shared" si="5"/>
        <v>521.9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588.19999999999993</v>
      </c>
      <c r="G47" s="64">
        <f t="shared" si="5"/>
        <v>521.9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588.19999999999993</v>
      </c>
      <c r="G48" s="64">
        <f t="shared" si="5"/>
        <v>521.9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588.19999999999993</v>
      </c>
      <c r="G49" s="64">
        <f t="shared" si="5"/>
        <v>521.9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588.19999999999993</v>
      </c>
      <c r="G50" s="64">
        <f t="shared" si="5"/>
        <v>521.9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588.19999999999993</v>
      </c>
      <c r="G51" s="64">
        <f t="shared" si="5"/>
        <v>521.9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588.19999999999993</v>
      </c>
      <c r="G52" s="64">
        <f t="shared" si="5"/>
        <v>521.9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588.19999999999993</v>
      </c>
      <c r="G53" s="64">
        <f t="shared" si="5"/>
        <v>521.9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588.19999999999993</v>
      </c>
      <c r="G54" s="64">
        <f t="shared" si="5"/>
        <v>521.9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588.19999999999993</v>
      </c>
      <c r="G55" s="64">
        <f t="shared" si="5"/>
        <v>521.9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588.19999999999993</v>
      </c>
      <c r="G56" s="64">
        <f t="shared" si="5"/>
        <v>521.9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588.19999999999993</v>
      </c>
      <c r="G57" s="64">
        <f t="shared" si="5"/>
        <v>521.9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588.19999999999993</v>
      </c>
      <c r="G58" s="64">
        <f t="shared" si="5"/>
        <v>521.9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588.19999999999993</v>
      </c>
      <c r="G59" s="64">
        <f t="shared" si="5"/>
        <v>521.9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588.19999999999993</v>
      </c>
      <c r="G60" s="64">
        <f t="shared" si="5"/>
        <v>521.9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588.19999999999993</v>
      </c>
      <c r="G61" s="64">
        <f t="shared" si="5"/>
        <v>521.9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588.19999999999993</v>
      </c>
      <c r="G62" s="64">
        <f t="shared" si="5"/>
        <v>521.9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588.19999999999993</v>
      </c>
      <c r="G63" s="64">
        <f t="shared" si="5"/>
        <v>521.9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588.19999999999993</v>
      </c>
      <c r="G64" s="64">
        <f t="shared" si="5"/>
        <v>521.9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588.19999999999993</v>
      </c>
      <c r="G65" s="64">
        <f t="shared" si="5"/>
        <v>521.9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588.19999999999993</v>
      </c>
      <c r="G66" s="64">
        <f t="shared" si="5"/>
        <v>521.9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588.19999999999993</v>
      </c>
      <c r="G67" s="64">
        <f t="shared" si="5"/>
        <v>521.9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588.19999999999993</v>
      </c>
      <c r="G68" s="64">
        <f t="shared" si="5"/>
        <v>521.9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588.19999999999993</v>
      </c>
      <c r="G69" s="64">
        <f t="shared" si="5"/>
        <v>521.9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588.19999999999993</v>
      </c>
      <c r="G70" s="64">
        <f t="shared" si="5"/>
        <v>521.9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587.06557377049182</v>
      </c>
      <c r="G71" s="64">
        <f t="shared" si="5"/>
        <v>520.89344262295094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585.9677419354839</v>
      </c>
      <c r="G72" s="64">
        <f t="shared" si="5"/>
        <v>519.91935483870964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584.90476190476193</v>
      </c>
      <c r="G73" s="64">
        <f t="shared" si="5"/>
        <v>518.97619047619048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583.875</v>
      </c>
      <c r="G74" s="64">
        <f t="shared" si="5"/>
        <v>518.0625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582.87692307692316</v>
      </c>
      <c r="G75" s="64">
        <f t="shared" ref="G75:G138" si="11">B75*$G$7</f>
        <v>517.17692307692312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581.90909090909088</v>
      </c>
      <c r="G76" s="64">
        <f t="shared" si="11"/>
        <v>516.31818181818187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580.97014925373139</v>
      </c>
      <c r="G77" s="64">
        <f t="shared" si="11"/>
        <v>515.48507462686575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580.05882352941182</v>
      </c>
      <c r="G78" s="64">
        <f t="shared" si="11"/>
        <v>514.67647058823536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579.17391304347825</v>
      </c>
      <c r="G79" s="64">
        <f t="shared" si="11"/>
        <v>513.89130434782601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578.31428571428569</v>
      </c>
      <c r="G80" s="64">
        <f t="shared" si="11"/>
        <v>513.12857142857138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577.47887323943667</v>
      </c>
      <c r="G81" s="64">
        <f t="shared" si="11"/>
        <v>512.38732394366195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576.66666666666674</v>
      </c>
      <c r="G82" s="64">
        <f t="shared" si="11"/>
        <v>511.66666666666669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575.8767123287671</v>
      </c>
      <c r="G83" s="64">
        <f t="shared" si="11"/>
        <v>510.96575342465752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575.10810810810813</v>
      </c>
      <c r="G84" s="64">
        <f t="shared" si="11"/>
        <v>510.2837837837838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574.36</v>
      </c>
      <c r="G85" s="64">
        <f t="shared" si="11"/>
        <v>509.61999999999995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573.63157894736855</v>
      </c>
      <c r="G86" s="64">
        <f t="shared" si="11"/>
        <v>508.97368421052641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572.92207792207796</v>
      </c>
      <c r="G87" s="64">
        <f t="shared" si="11"/>
        <v>508.34415584415586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572.23076923076917</v>
      </c>
      <c r="G88" s="64">
        <f t="shared" si="11"/>
        <v>507.73076923076923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571.55696202531647</v>
      </c>
      <c r="G89" s="64">
        <f t="shared" si="11"/>
        <v>507.13291139240505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570.9</v>
      </c>
      <c r="G90" s="64">
        <f t="shared" si="11"/>
        <v>506.54999999999995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569.40493827160492</v>
      </c>
      <c r="G91" s="64">
        <f t="shared" si="11"/>
        <v>505.22345679012346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567.94634146341457</v>
      </c>
      <c r="G92" s="64">
        <f t="shared" si="11"/>
        <v>503.92926829268288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566.52289156626512</v>
      </c>
      <c r="G93" s="64">
        <f t="shared" si="11"/>
        <v>502.66626506024096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565.13333333333344</v>
      </c>
      <c r="G94" s="64">
        <f t="shared" si="11"/>
        <v>501.43333333333339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563.77647058823527</v>
      </c>
      <c r="G95" s="64">
        <f t="shared" si="11"/>
        <v>500.2294117647059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562.45116279069771</v>
      </c>
      <c r="G96" s="64">
        <f t="shared" si="11"/>
        <v>499.053488372093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561.15632183908042</v>
      </c>
      <c r="G97" s="64">
        <f t="shared" si="11"/>
        <v>497.90459770114938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559.89090909090908</v>
      </c>
      <c r="G98" s="64">
        <f t="shared" si="11"/>
        <v>496.78181818181815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558.65393258426968</v>
      </c>
      <c r="G99" s="64">
        <f t="shared" si="11"/>
        <v>495.68426966292134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557.44444444444434</v>
      </c>
      <c r="G100" s="64">
        <f t="shared" si="11"/>
        <v>494.61111111111109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556.26153846153852</v>
      </c>
      <c r="G101" s="64">
        <f t="shared" si="11"/>
        <v>493.56153846153848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555.10434782608695</v>
      </c>
      <c r="G102" s="64">
        <f t="shared" si="11"/>
        <v>492.53478260869565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553.9720430107526</v>
      </c>
      <c r="G103" s="64">
        <f t="shared" si="11"/>
        <v>491.53010752688164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552.86382978723407</v>
      </c>
      <c r="G104" s="64">
        <f t="shared" si="11"/>
        <v>490.5468085106383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551.77894736842097</v>
      </c>
      <c r="G105" s="64">
        <f t="shared" si="11"/>
        <v>489.58421052631576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550.7166666666667</v>
      </c>
      <c r="G106" s="64">
        <f t="shared" si="11"/>
        <v>488.64166666666671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549.67628865979384</v>
      </c>
      <c r="G107" s="64">
        <f t="shared" si="11"/>
        <v>487.71855670103099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548.65714285714296</v>
      </c>
      <c r="G108" s="64">
        <f t="shared" si="11"/>
        <v>486.81428571428575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547.65858585858587</v>
      </c>
      <c r="G109" s="64">
        <f t="shared" si="11"/>
        <v>485.92828282828287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546.68000000000006</v>
      </c>
      <c r="G110" s="64">
        <f t="shared" si="11"/>
        <v>485.06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545.03564356435641</v>
      </c>
      <c r="G111" s="64">
        <f t="shared" si="11"/>
        <v>483.60099009900995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543.42352941176478</v>
      </c>
      <c r="G112" s="64">
        <f t="shared" si="11"/>
        <v>482.17058823529419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541.84271844660202</v>
      </c>
      <c r="G113" s="64">
        <f t="shared" si="11"/>
        <v>480.76796116504858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540.29230769230776</v>
      </c>
      <c r="G114" s="64">
        <f t="shared" si="11"/>
        <v>479.39230769230778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538.7714285714286</v>
      </c>
      <c r="G115" s="64">
        <f t="shared" si="11"/>
        <v>478.04285714285714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537.27924528301889</v>
      </c>
      <c r="G116" s="64">
        <f t="shared" si="11"/>
        <v>476.7188679245283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535.81495327102812</v>
      </c>
      <c r="G117" s="64">
        <f t="shared" si="11"/>
        <v>475.41962616822434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534.37777777777785</v>
      </c>
      <c r="G118" s="64">
        <f t="shared" si="11"/>
        <v>474.14444444444445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532.96697247706425</v>
      </c>
      <c r="G119" s="64">
        <f t="shared" si="11"/>
        <v>472.89266055045874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531.58181818181822</v>
      </c>
      <c r="G120" s="64">
        <f t="shared" si="11"/>
        <v>471.66363636363639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530.22162162162158</v>
      </c>
      <c r="G121" s="64">
        <f t="shared" si="11"/>
        <v>470.4567567567567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528.88571428571436</v>
      </c>
      <c r="G122" s="64">
        <f t="shared" si="11"/>
        <v>469.2714285714286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527.57345132743365</v>
      </c>
      <c r="G123" s="64">
        <f t="shared" si="11"/>
        <v>468.10707964601772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526.28421052631575</v>
      </c>
      <c r="G124" s="64">
        <f t="shared" si="11"/>
        <v>466.96315789473681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525.01739130434783</v>
      </c>
      <c r="G125" s="64">
        <f t="shared" si="11"/>
        <v>465.83913043478265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523.77241379310351</v>
      </c>
      <c r="G126" s="64">
        <f t="shared" si="11"/>
        <v>464.73448275862069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522.54871794871792</v>
      </c>
      <c r="G127" s="64">
        <f t="shared" si="11"/>
        <v>463.64871794871794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521.3457627118645</v>
      </c>
      <c r="G128" s="64">
        <f t="shared" si="11"/>
        <v>462.58135593220345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520.16302521008402</v>
      </c>
      <c r="G129" s="64">
        <f t="shared" si="11"/>
        <v>461.53193277310925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519</v>
      </c>
      <c r="G130" s="64">
        <f t="shared" si="11"/>
        <v>460.5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517.28429752066108</v>
      </c>
      <c r="G131" s="64">
        <f t="shared" si="11"/>
        <v>458.97768595041316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515.59672131147533</v>
      </c>
      <c r="G132" s="64">
        <f t="shared" si="11"/>
        <v>457.48032786885244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513.9365853658536</v>
      </c>
      <c r="G133" s="64">
        <f t="shared" si="11"/>
        <v>456.00731707317067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512.30322580645168</v>
      </c>
      <c r="G134" s="64">
        <f t="shared" si="11"/>
        <v>454.55806451612904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510.69599999999997</v>
      </c>
      <c r="G135" s="64">
        <f t="shared" si="11"/>
        <v>453.13200000000001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509.1142857142857</v>
      </c>
      <c r="G136" s="64">
        <f t="shared" si="11"/>
        <v>451.7285714285714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507.55748031496063</v>
      </c>
      <c r="G137" s="64">
        <f t="shared" si="11"/>
        <v>450.34724409448819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506.02499999999998</v>
      </c>
      <c r="G138" s="64">
        <f t="shared" si="11"/>
        <v>448.98749999999995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504.51627906976739</v>
      </c>
      <c r="G139" s="64">
        <f t="shared" ref="G139:G202" si="17">B139*$G$7</f>
        <v>447.64883720930226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503.03076923076912</v>
      </c>
      <c r="G140" s="64">
        <f t="shared" si="17"/>
        <v>446.33076923076914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501.5679389312977</v>
      </c>
      <c r="G141" s="64">
        <f t="shared" si="17"/>
        <v>445.03282442748088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500.12727272727267</v>
      </c>
      <c r="G142" s="64">
        <f t="shared" si="17"/>
        <v>443.75454545454539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498.70827067669171</v>
      </c>
      <c r="G143" s="64">
        <f t="shared" si="17"/>
        <v>442.49548872180446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497.31044776119398</v>
      </c>
      <c r="G144" s="64">
        <f t="shared" si="17"/>
        <v>441.25522388059699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495.93333333333334</v>
      </c>
      <c r="G145" s="64">
        <f t="shared" si="17"/>
        <v>440.03333333333336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494.57647058823528</v>
      </c>
      <c r="G146" s="64">
        <f t="shared" si="17"/>
        <v>438.82941176470587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493.23941605839411</v>
      </c>
      <c r="G147" s="64">
        <f t="shared" si="17"/>
        <v>437.64306569343063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491.92173913043473</v>
      </c>
      <c r="G148" s="64">
        <f t="shared" si="17"/>
        <v>436.47391304347821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490.62302158273383</v>
      </c>
      <c r="G149" s="64">
        <f t="shared" si="17"/>
        <v>435.32158273381293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489.3428571428571</v>
      </c>
      <c r="G150" s="64">
        <f t="shared" si="17"/>
        <v>434.18571428571425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487.83546099290783</v>
      </c>
      <c r="G151" s="64">
        <f t="shared" si="17"/>
        <v>432.84822695035461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486.34929577464783</v>
      </c>
      <c r="G152" s="64">
        <f t="shared" si="17"/>
        <v>431.5295774647887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484.88391608391612</v>
      </c>
      <c r="G153" s="64">
        <f t="shared" si="17"/>
        <v>430.22937062937064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483.43888888888887</v>
      </c>
      <c r="G154" s="64">
        <f t="shared" si="17"/>
        <v>428.94722222222219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482.01379310344822</v>
      </c>
      <c r="G155" s="64">
        <f t="shared" si="17"/>
        <v>427.68275862068964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480.60821917808215</v>
      </c>
      <c r="G156" s="64">
        <f t="shared" si="17"/>
        <v>426.43561643835613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479.22176870748302</v>
      </c>
      <c r="G157" s="64">
        <f t="shared" si="17"/>
        <v>425.20544217687075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477.85405405405402</v>
      </c>
      <c r="G158" s="64">
        <f t="shared" si="17"/>
        <v>423.99189189189184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476.50469798657713</v>
      </c>
      <c r="G159" s="64">
        <f t="shared" si="17"/>
        <v>422.7946308724832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475.17333333333335</v>
      </c>
      <c r="G160" s="64">
        <f t="shared" si="17"/>
        <v>421.61333333333334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473.85960264900666</v>
      </c>
      <c r="G161" s="64">
        <f t="shared" si="17"/>
        <v>420.4476821192053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472.56315789473683</v>
      </c>
      <c r="G162" s="64">
        <f t="shared" si="17"/>
        <v>419.29736842105262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471.28366013071889</v>
      </c>
      <c r="G163" s="64">
        <f t="shared" si="17"/>
        <v>418.1620915032679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470.02077922077927</v>
      </c>
      <c r="G164" s="64">
        <f t="shared" si="17"/>
        <v>417.04155844155849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468.77419354838707</v>
      </c>
      <c r="G165" s="64">
        <f t="shared" si="17"/>
        <v>415.93548387096769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467.54358974358968</v>
      </c>
      <c r="G166" s="64">
        <f t="shared" si="17"/>
        <v>414.84358974358969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466.32866242038216</v>
      </c>
      <c r="G167" s="64">
        <f t="shared" si="17"/>
        <v>413.76560509554139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465.12911392405067</v>
      </c>
      <c r="G168" s="64">
        <f t="shared" si="17"/>
        <v>412.70126582278482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463.94465408805036</v>
      </c>
      <c r="G169" s="64">
        <f t="shared" si="17"/>
        <v>411.65031446540883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462.77499999999998</v>
      </c>
      <c r="G170" s="64">
        <f t="shared" si="17"/>
        <v>410.61249999999995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461.61987577639752</v>
      </c>
      <c r="G171" s="64">
        <f t="shared" si="17"/>
        <v>409.58757763975154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460.479012345679</v>
      </c>
      <c r="G172" s="64">
        <f t="shared" si="17"/>
        <v>408.57530864197531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459.35214723926379</v>
      </c>
      <c r="G173" s="64">
        <f t="shared" si="17"/>
        <v>407.57546012269933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458.23902439024391</v>
      </c>
      <c r="G174" s="64">
        <f t="shared" si="17"/>
        <v>406.58780487804881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457.13939393939398</v>
      </c>
      <c r="G175" s="64">
        <f t="shared" si="17"/>
        <v>405.61212121212122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456.05301204819278</v>
      </c>
      <c r="G176" s="64">
        <f t="shared" si="17"/>
        <v>404.64819277108433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454.97964071856285</v>
      </c>
      <c r="G177" s="64">
        <f t="shared" si="17"/>
        <v>403.6958083832335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453.9190476190476</v>
      </c>
      <c r="G178" s="64">
        <f t="shared" si="17"/>
        <v>402.75476190476189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452.87100591715978</v>
      </c>
      <c r="G179" s="64">
        <f t="shared" si="17"/>
        <v>401.82485207100592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451.83529411764709</v>
      </c>
      <c r="G180" s="64">
        <f t="shared" si="17"/>
        <v>400.90588235294121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450.81169590643282</v>
      </c>
      <c r="G181" s="64">
        <f t="shared" si="17"/>
        <v>399.99766081871348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449.8</v>
      </c>
      <c r="G182" s="64">
        <f t="shared" si="17"/>
        <v>399.1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448.80000000000007</v>
      </c>
      <c r="G183" s="64">
        <f t="shared" si="17"/>
        <v>398.2127167630058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447.81149425287362</v>
      </c>
      <c r="G184" s="64">
        <f t="shared" si="17"/>
        <v>397.3356321839081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446.83428571428567</v>
      </c>
      <c r="G185" s="64">
        <f t="shared" si="17"/>
        <v>396.46857142857141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445.86818181818188</v>
      </c>
      <c r="G186" s="64">
        <f t="shared" si="17"/>
        <v>395.61136363636371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444.91299435028247</v>
      </c>
      <c r="G187" s="64">
        <f t="shared" si="17"/>
        <v>394.76384180790961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443.96853932584276</v>
      </c>
      <c r="G188" s="64">
        <f t="shared" si="17"/>
        <v>393.92584269662927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443.03463687150833</v>
      </c>
      <c r="G189" s="64">
        <f t="shared" si="17"/>
        <v>393.09720670391056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442.11111111111114</v>
      </c>
      <c r="G190" s="64">
        <f t="shared" si="17"/>
        <v>392.27777777777783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441.10220994475134</v>
      </c>
      <c r="G191" s="64">
        <f t="shared" si="17"/>
        <v>391.38259668508283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440.10439560439568</v>
      </c>
      <c r="G192" s="64">
        <f t="shared" si="17"/>
        <v>390.49725274725279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439.11748633879779</v>
      </c>
      <c r="G193" s="64">
        <f t="shared" si="17"/>
        <v>389.62158469945354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438.14130434782606</v>
      </c>
      <c r="G194" s="64">
        <f t="shared" si="17"/>
        <v>388.75543478260869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437.17567567567568</v>
      </c>
      <c r="G195" s="64">
        <f t="shared" si="17"/>
        <v>387.8986486486487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436.22043010752685</v>
      </c>
      <c r="G196" s="64">
        <f t="shared" si="17"/>
        <v>387.05107526881721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435.27540106951875</v>
      </c>
      <c r="G197" s="64">
        <f t="shared" si="17"/>
        <v>386.21256684491982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434.34042553191495</v>
      </c>
      <c r="G198" s="64">
        <f t="shared" si="17"/>
        <v>385.38297872340428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433.41534391534395</v>
      </c>
      <c r="G199" s="64">
        <f t="shared" si="17"/>
        <v>384.56216931216937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432.5</v>
      </c>
      <c r="G200" s="64">
        <f t="shared" si="17"/>
        <v>383.75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431.5942408376963</v>
      </c>
      <c r="G201" s="64">
        <f t="shared" si="17"/>
        <v>382.94633507853399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430.69791666666669</v>
      </c>
      <c r="G202" s="64">
        <f t="shared" si="17"/>
        <v>382.15104166666669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429.81088082901556</v>
      </c>
      <c r="G203" s="64">
        <f t="shared" ref="G203:G266" si="23">B203*$G$7</f>
        <v>381.36398963730568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428.93298969072174</v>
      </c>
      <c r="G204" s="64">
        <f t="shared" si="23"/>
        <v>380.58505154639181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428.0641025641026</v>
      </c>
      <c r="G205" s="64">
        <f t="shared" si="23"/>
        <v>379.8141025641026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427.20408163265313</v>
      </c>
      <c r="G206" s="64">
        <f t="shared" si="23"/>
        <v>379.05102040816331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426.35279187817258</v>
      </c>
      <c r="G207" s="64">
        <f t="shared" si="23"/>
        <v>378.29568527918781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425.51010101010104</v>
      </c>
      <c r="G208" s="64">
        <f t="shared" si="23"/>
        <v>377.54797979797985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424.6758793969849</v>
      </c>
      <c r="G209" s="64">
        <f t="shared" si="23"/>
        <v>376.8077889447236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423.85</v>
      </c>
      <c r="G210" s="64">
        <f t="shared" si="23"/>
        <v>376.07500000000005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423.03233830845778</v>
      </c>
      <c r="G211" s="64">
        <f t="shared" si="23"/>
        <v>375.34950248756223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422.2227722772277</v>
      </c>
      <c r="G212" s="64">
        <f t="shared" si="23"/>
        <v>374.63118811881185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421.42118226600991</v>
      </c>
      <c r="G213" s="64">
        <f t="shared" si="23"/>
        <v>373.91995073891633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420.6274509803921</v>
      </c>
      <c r="G214" s="64">
        <f t="shared" si="23"/>
        <v>373.21568627450978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419.84146341463423</v>
      </c>
      <c r="G215" s="64">
        <f t="shared" si="23"/>
        <v>372.51829268292687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419.06310679611653</v>
      </c>
      <c r="G216" s="64">
        <f t="shared" si="23"/>
        <v>371.82766990291265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418.29227053140096</v>
      </c>
      <c r="G217" s="64">
        <f t="shared" si="23"/>
        <v>371.14371980676327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417.52884615384613</v>
      </c>
      <c r="G218" s="64">
        <f t="shared" si="23"/>
        <v>370.46634615384613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416.77272727272731</v>
      </c>
      <c r="G219" s="64">
        <f t="shared" si="23"/>
        <v>369.79545454545456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416.02380952380958</v>
      </c>
      <c r="G220" s="64">
        <f t="shared" si="23"/>
        <v>369.13095238095241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415.28199052132715</v>
      </c>
      <c r="G221" s="64">
        <f t="shared" si="23"/>
        <v>368.47274881516597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414.54716981132077</v>
      </c>
      <c r="G222" s="64">
        <f t="shared" si="23"/>
        <v>367.82075471698113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413.81924882629113</v>
      </c>
      <c r="G223" s="64">
        <f t="shared" si="23"/>
        <v>367.17488262910803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413.09813084112159</v>
      </c>
      <c r="G224" s="64">
        <f t="shared" si="23"/>
        <v>366.53504672897202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412.38372093023258</v>
      </c>
      <c r="G225" s="64">
        <f t="shared" si="23"/>
        <v>365.9011627906977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411.67592592592592</v>
      </c>
      <c r="G226" s="64">
        <f t="shared" si="23"/>
        <v>365.27314814814815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410.9746543778802</v>
      </c>
      <c r="G227" s="64">
        <f t="shared" si="23"/>
        <v>364.65092165898619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410.27981651376155</v>
      </c>
      <c r="G228" s="64">
        <f t="shared" si="23"/>
        <v>364.03440366972484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409.59132420091328</v>
      </c>
      <c r="G229" s="64">
        <f t="shared" si="23"/>
        <v>363.42351598173519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408.90909090909099</v>
      </c>
      <c r="G230" s="64">
        <f t="shared" si="23"/>
        <v>362.81818181818193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408.1547511312217</v>
      </c>
      <c r="G231" s="64">
        <f t="shared" si="23"/>
        <v>362.14886877828053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407.40720720720725</v>
      </c>
      <c r="G232" s="64">
        <f t="shared" si="23"/>
        <v>361.48558558558562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406.66636771300449</v>
      </c>
      <c r="G233" s="64">
        <f t="shared" si="23"/>
        <v>360.82825112107622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405.93214285714288</v>
      </c>
      <c r="G234" s="64">
        <f t="shared" si="23"/>
        <v>360.17678571428576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405.2044444444445</v>
      </c>
      <c r="G235" s="64">
        <f t="shared" si="23"/>
        <v>359.53111111111116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404.48318584070807</v>
      </c>
      <c r="G236" s="64">
        <f t="shared" si="23"/>
        <v>358.89115044247797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403.76828193832603</v>
      </c>
      <c r="G237" s="64">
        <f t="shared" si="23"/>
        <v>358.25682819383263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403.05964912280712</v>
      </c>
      <c r="G238" s="64">
        <f t="shared" si="23"/>
        <v>357.62807017543867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402.35720524017472</v>
      </c>
      <c r="G239" s="64">
        <f t="shared" si="23"/>
        <v>357.0048034934498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401.66086956521747</v>
      </c>
      <c r="G240" s="64">
        <f t="shared" si="23"/>
        <v>356.38695652173919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400.97056277056282</v>
      </c>
      <c r="G241" s="64">
        <f t="shared" si="23"/>
        <v>355.77445887445896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400.28620689655168</v>
      </c>
      <c r="G242" s="64">
        <f t="shared" si="23"/>
        <v>355.16724137931033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399.60772532188849</v>
      </c>
      <c r="G243" s="64">
        <f t="shared" si="23"/>
        <v>354.56523605150221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398.93504273504277</v>
      </c>
      <c r="G244" s="64">
        <f t="shared" si="23"/>
        <v>353.96837606837613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398.26808510638301</v>
      </c>
      <c r="G245" s="64">
        <f t="shared" si="23"/>
        <v>353.37659574468091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397.60677966101696</v>
      </c>
      <c r="G246" s="64">
        <f t="shared" si="23"/>
        <v>352.78983050847461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396.95105485232068</v>
      </c>
      <c r="G247" s="64">
        <f t="shared" si="23"/>
        <v>352.20801687763714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396.30084033613451</v>
      </c>
      <c r="G248" s="64">
        <f t="shared" si="23"/>
        <v>351.63109243697482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395.65606694560665</v>
      </c>
      <c r="G249" s="64">
        <f t="shared" si="23"/>
        <v>351.05899581589955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395.01666666666671</v>
      </c>
      <c r="G250" s="64">
        <f t="shared" si="23"/>
        <v>350.49166666666673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394.38257261410791</v>
      </c>
      <c r="G251" s="64">
        <f t="shared" si="23"/>
        <v>349.92904564315359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393.75371900826457</v>
      </c>
      <c r="G252" s="64">
        <f t="shared" si="23"/>
        <v>349.3710743801654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393.13004115226335</v>
      </c>
      <c r="G253" s="64">
        <f t="shared" si="23"/>
        <v>348.81769547325104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392.51147540983612</v>
      </c>
      <c r="G254" s="64">
        <f t="shared" si="23"/>
        <v>348.26885245901644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391.89795918367349</v>
      </c>
      <c r="G255" s="64">
        <f t="shared" si="23"/>
        <v>347.72448979591837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391.28943089430891</v>
      </c>
      <c r="G256" s="64">
        <f t="shared" si="23"/>
        <v>347.18455284552846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390.68582995951419</v>
      </c>
      <c r="G257" s="64">
        <f t="shared" si="23"/>
        <v>346.648987854251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390.08709677419358</v>
      </c>
      <c r="G258" s="64">
        <f t="shared" si="23"/>
        <v>346.11774193548388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389.49317269076312</v>
      </c>
      <c r="G259" s="64">
        <f t="shared" si="23"/>
        <v>345.5907630522089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388.90400000000005</v>
      </c>
      <c r="G260" s="64">
        <f t="shared" si="23"/>
        <v>345.06800000000004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388.31952191235058</v>
      </c>
      <c r="G261" s="64">
        <f t="shared" si="23"/>
        <v>344.54940239043827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387.73968253968263</v>
      </c>
      <c r="G262" s="64">
        <f t="shared" si="23"/>
        <v>344.0349206349207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387.16442687747042</v>
      </c>
      <c r="G263" s="64">
        <f t="shared" si="23"/>
        <v>343.52450592885384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386.59370078740159</v>
      </c>
      <c r="G264" s="64">
        <f t="shared" si="23"/>
        <v>343.01811023622048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386.02745098039219</v>
      </c>
      <c r="G265" s="64">
        <f t="shared" si="23"/>
        <v>342.51568627450979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385.46562499999999</v>
      </c>
      <c r="G266" s="64">
        <f t="shared" si="23"/>
        <v>342.01718749999998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384.90817120622569</v>
      </c>
      <c r="G267" s="64">
        <f t="shared" ref="G267:G330" si="29">B267*$G$7</f>
        <v>341.52256809338525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384.35503875968999</v>
      </c>
      <c r="G268" s="64">
        <f t="shared" si="29"/>
        <v>341.0317829457365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383.80617760617764</v>
      </c>
      <c r="G269" s="64">
        <f t="shared" si="29"/>
        <v>340.54478764478768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383.26153846153846</v>
      </c>
      <c r="G270" s="64">
        <f t="shared" si="29"/>
        <v>340.06153846153848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382.72107279693489</v>
      </c>
      <c r="G271" s="64">
        <f t="shared" si="29"/>
        <v>339.58199233716476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382.1847328244275</v>
      </c>
      <c r="G272" s="64">
        <f t="shared" si="29"/>
        <v>339.10610687022904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381.65247148288978</v>
      </c>
      <c r="G273" s="64">
        <f t="shared" si="29"/>
        <v>338.63384030418251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381.12424242424242</v>
      </c>
      <c r="G274" s="64">
        <f t="shared" si="29"/>
        <v>338.16515151515154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380.6</v>
      </c>
      <c r="G275" s="64">
        <f t="shared" si="29"/>
        <v>337.70000000000005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380.07969924812028</v>
      </c>
      <c r="G276" s="64">
        <f t="shared" si="29"/>
        <v>337.23834586466165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379.56329588014984</v>
      </c>
      <c r="G277" s="64">
        <f t="shared" si="29"/>
        <v>336.78014981273407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379.05074626865672</v>
      </c>
      <c r="G278" s="64">
        <f t="shared" si="29"/>
        <v>336.3253731343284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378.54200743494437</v>
      </c>
      <c r="G279" s="64">
        <f t="shared" si="29"/>
        <v>335.87397769516741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378.03703703703701</v>
      </c>
      <c r="G280" s="64">
        <f t="shared" si="29"/>
        <v>335.42592592592592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377.53579335793358</v>
      </c>
      <c r="G281" s="64">
        <f t="shared" si="29"/>
        <v>334.98118081180809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377.03823529411767</v>
      </c>
      <c r="G282" s="64">
        <f t="shared" si="29"/>
        <v>334.53970588235296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376.54432234432238</v>
      </c>
      <c r="G283" s="64">
        <f t="shared" si="29"/>
        <v>334.10146520146526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376.05401459854022</v>
      </c>
      <c r="G284" s="64">
        <f t="shared" si="29"/>
        <v>333.66642335766431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375.56727272727272</v>
      </c>
      <c r="G285" s="64">
        <f t="shared" si="29"/>
        <v>333.23454545454547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375.08405797101454</v>
      </c>
      <c r="G286" s="64">
        <f t="shared" si="29"/>
        <v>332.80579710144929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374.60433212996389</v>
      </c>
      <c r="G287" s="64">
        <f t="shared" si="29"/>
        <v>332.38014440433216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374.12805755395692</v>
      </c>
      <c r="G288" s="64">
        <f t="shared" si="29"/>
        <v>331.9575539568346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373.65519713261648</v>
      </c>
      <c r="G289" s="64">
        <f t="shared" si="29"/>
        <v>331.5379928315412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373.18571428571425</v>
      </c>
      <c r="G290" s="64">
        <f t="shared" si="29"/>
        <v>331.12142857142857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372.65800711743771</v>
      </c>
      <c r="G291" s="64">
        <f t="shared" si="29"/>
        <v>330.65320284697503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372.13404255319153</v>
      </c>
      <c r="G292" s="64">
        <f t="shared" si="29"/>
        <v>330.18829787234046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371.61378091872791</v>
      </c>
      <c r="G293" s="64">
        <f t="shared" si="29"/>
        <v>329.72667844522971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371.09718309859164</v>
      </c>
      <c r="G294" s="64">
        <f t="shared" si="29"/>
        <v>329.26830985915501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370.58421052631581</v>
      </c>
      <c r="G295" s="64">
        <f t="shared" si="29"/>
        <v>328.81315789473689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370.07482517482515</v>
      </c>
      <c r="G296" s="64">
        <f t="shared" si="29"/>
        <v>328.36118881118881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369.56898954703831</v>
      </c>
      <c r="G297" s="64">
        <f t="shared" si="29"/>
        <v>327.9123693379791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369.06666666666666</v>
      </c>
      <c r="G298" s="64">
        <f t="shared" si="29"/>
        <v>327.46666666666664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368.56782006920417</v>
      </c>
      <c r="G299" s="64">
        <f t="shared" si="29"/>
        <v>327.02404844290658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368.07241379310346</v>
      </c>
      <c r="G300" s="64">
        <f t="shared" si="29"/>
        <v>326.58448275862071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367.58041237113395</v>
      </c>
      <c r="G301" s="64">
        <f t="shared" si="29"/>
        <v>326.14793814432983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367.09178082191778</v>
      </c>
      <c r="G302" s="64">
        <f t="shared" si="29"/>
        <v>325.71438356164384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366.60648464163825</v>
      </c>
      <c r="G303" s="64">
        <f t="shared" si="29"/>
        <v>325.28378839590442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366.12448979591841</v>
      </c>
      <c r="G304" s="64">
        <f t="shared" si="29"/>
        <v>324.85612244897965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365.64576271186439</v>
      </c>
      <c r="G305" s="64">
        <f t="shared" si="29"/>
        <v>324.43135593220336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365.17027027027029</v>
      </c>
      <c r="G306" s="64">
        <f t="shared" si="29"/>
        <v>324.00945945945944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364.69797979797983</v>
      </c>
      <c r="G307" s="64">
        <f t="shared" si="29"/>
        <v>323.59040404040405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364.22885906040267</v>
      </c>
      <c r="G308" s="64">
        <f t="shared" si="29"/>
        <v>323.17416107382553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363.76287625418064</v>
      </c>
      <c r="G309" s="64">
        <f t="shared" si="29"/>
        <v>322.76070234113718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363.3</v>
      </c>
      <c r="G310" s="64">
        <f t="shared" si="29"/>
        <v>322.35000000000002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362.84019933554822</v>
      </c>
      <c r="G311" s="64">
        <f t="shared" si="29"/>
        <v>321.94202657807313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362.38344370860926</v>
      </c>
      <c r="G312" s="64">
        <f t="shared" si="29"/>
        <v>321.53675496688737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361.92970297029694</v>
      </c>
      <c r="G313" s="64">
        <f t="shared" si="29"/>
        <v>321.13415841584151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361.47894736842107</v>
      </c>
      <c r="G314" s="64">
        <f t="shared" si="29"/>
        <v>320.73421052631579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361.03114754098357</v>
      </c>
      <c r="G315" s="64">
        <f t="shared" si="29"/>
        <v>320.33688524590161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360.58627450980396</v>
      </c>
      <c r="G316" s="64">
        <f t="shared" si="29"/>
        <v>319.94215686274509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360.14429967426713</v>
      </c>
      <c r="G317" s="64">
        <f t="shared" si="29"/>
        <v>319.55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359.70519480519482</v>
      </c>
      <c r="G318" s="64">
        <f t="shared" si="29"/>
        <v>319.16038961038964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359.26893203883492</v>
      </c>
      <c r="G319" s="64">
        <f t="shared" si="29"/>
        <v>318.77330097087378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358.83548387096772</v>
      </c>
      <c r="G320" s="64">
        <f t="shared" si="29"/>
        <v>318.38870967741934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358.40482315112541</v>
      </c>
      <c r="G321" s="64">
        <f t="shared" si="29"/>
        <v>318.00659163987137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357.97692307692313</v>
      </c>
      <c r="G322" s="64">
        <f t="shared" si="29"/>
        <v>317.62692307692311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357.55175718849841</v>
      </c>
      <c r="G323" s="64">
        <f t="shared" si="29"/>
        <v>317.24968051118213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357.12929936305733</v>
      </c>
      <c r="G324" s="64">
        <f t="shared" si="29"/>
        <v>316.87484076433122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356.70952380952377</v>
      </c>
      <c r="G325" s="64">
        <f t="shared" si="29"/>
        <v>316.50238095238092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356.2924050632912</v>
      </c>
      <c r="G326" s="64">
        <f t="shared" si="29"/>
        <v>316.13227848101269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355.87791798107253</v>
      </c>
      <c r="G327" s="64">
        <f t="shared" si="29"/>
        <v>315.76451104100948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355.46603773584906</v>
      </c>
      <c r="G328" s="64">
        <f t="shared" si="29"/>
        <v>315.3990566037736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355.05673981191217</v>
      </c>
      <c r="G329" s="64">
        <f t="shared" si="29"/>
        <v>315.03589341692788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354.65</v>
      </c>
      <c r="G330" s="64">
        <f t="shared" si="29"/>
        <v>314.67499999999995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354.24579439252335</v>
      </c>
      <c r="G331" s="64">
        <f t="shared" ref="G331:G394" si="35">B331*$G$7</f>
        <v>314.31635514018689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353.84409937888199</v>
      </c>
      <c r="G332" s="64">
        <f t="shared" si="35"/>
        <v>313.95993788819874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353.44489164086696</v>
      </c>
      <c r="G333" s="64">
        <f t="shared" si="35"/>
        <v>313.60572755417962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353.04814814814813</v>
      </c>
      <c r="G334" s="64">
        <f t="shared" si="35"/>
        <v>313.25370370370371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352.65384615384613</v>
      </c>
      <c r="G335" s="64">
        <f t="shared" si="35"/>
        <v>312.90384615384613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352.26196319018413</v>
      </c>
      <c r="G336" s="64">
        <f t="shared" si="35"/>
        <v>312.55613496932523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351.87247706422016</v>
      </c>
      <c r="G337" s="64">
        <f t="shared" si="35"/>
        <v>312.2105504587156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351.48536585365855</v>
      </c>
      <c r="G338" s="64">
        <f t="shared" si="35"/>
        <v>311.86707317073171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351.10060790273553</v>
      </c>
      <c r="G339" s="64">
        <f t="shared" si="35"/>
        <v>311.52568389057751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350.71818181818185</v>
      </c>
      <c r="G340" s="64">
        <f t="shared" si="35"/>
        <v>311.18636363636364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350.33806646525682</v>
      </c>
      <c r="G341" s="64">
        <f t="shared" si="35"/>
        <v>310.84909365558912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349.96024096385543</v>
      </c>
      <c r="G342" s="64">
        <f t="shared" si="35"/>
        <v>310.51385542168674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349.5846846846847</v>
      </c>
      <c r="G343" s="64">
        <f t="shared" si="35"/>
        <v>310.18063063063062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349.21137724550903</v>
      </c>
      <c r="G344" s="64">
        <f t="shared" si="35"/>
        <v>309.84940119760483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348.84029850746265</v>
      </c>
      <c r="G345" s="64">
        <f t="shared" si="35"/>
        <v>309.52014925373129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348.47142857142859</v>
      </c>
      <c r="G346" s="64">
        <f t="shared" si="35"/>
        <v>309.19285714285712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348.1047477744807</v>
      </c>
      <c r="G347" s="64">
        <f t="shared" si="35"/>
        <v>308.86750741839762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347.74023668639057</v>
      </c>
      <c r="G348" s="64">
        <f t="shared" si="35"/>
        <v>308.54408284023674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347.37787610619472</v>
      </c>
      <c r="G349" s="64">
        <f t="shared" si="35"/>
        <v>308.22256637168141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347.01764705882346</v>
      </c>
      <c r="G350" s="64">
        <f t="shared" si="35"/>
        <v>307.90294117647051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346.65953079178888</v>
      </c>
      <c r="G351" s="64">
        <f t="shared" si="35"/>
        <v>307.58519061583581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346.30350877192978</v>
      </c>
      <c r="G352" s="64">
        <f t="shared" si="35"/>
        <v>307.26929824561398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345.94956268221574</v>
      </c>
      <c r="G353" s="64">
        <f t="shared" si="35"/>
        <v>306.95524781341112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345.59767441860458</v>
      </c>
      <c r="G354" s="64">
        <f t="shared" si="35"/>
        <v>306.64302325581389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345.24782608695654</v>
      </c>
      <c r="G355" s="64">
        <f t="shared" si="35"/>
        <v>306.3326086956522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344.9</v>
      </c>
      <c r="G356" s="64">
        <f t="shared" si="35"/>
        <v>306.02398843930632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344.55417867435159</v>
      </c>
      <c r="G357" s="64">
        <f t="shared" si="35"/>
        <v>305.71714697406344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344.2103448275862</v>
      </c>
      <c r="G358" s="64">
        <f t="shared" si="35"/>
        <v>305.41206896551728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343.86848137535816</v>
      </c>
      <c r="G359" s="64">
        <f t="shared" si="35"/>
        <v>305.10873925501431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343.52857142857141</v>
      </c>
      <c r="G360" s="64">
        <f t="shared" si="35"/>
        <v>304.80714285714288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343.1905982905983</v>
      </c>
      <c r="G361" s="64">
        <f t="shared" si="35"/>
        <v>304.50726495726497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342.85454545454547</v>
      </c>
      <c r="G362" s="64">
        <f t="shared" si="35"/>
        <v>304.20909090909095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342.52039660056664</v>
      </c>
      <c r="G363" s="64">
        <f t="shared" si="35"/>
        <v>303.91260623229465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342.18813559322035</v>
      </c>
      <c r="G364" s="64">
        <f t="shared" si="35"/>
        <v>303.61779661016948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341.85774647887331</v>
      </c>
      <c r="G365" s="64">
        <f t="shared" si="35"/>
        <v>303.32464788732398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341.52921348314607</v>
      </c>
      <c r="G366" s="64">
        <f t="shared" si="35"/>
        <v>303.03314606741577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341.20252100840338</v>
      </c>
      <c r="G367" s="64">
        <f t="shared" si="35"/>
        <v>302.74327731092438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340.87765363128494</v>
      </c>
      <c r="G368" s="64">
        <f t="shared" si="35"/>
        <v>302.45502793296095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340.55459610027856</v>
      </c>
      <c r="G369" s="64">
        <f t="shared" si="35"/>
        <v>302.16838440111422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340.23333333333335</v>
      </c>
      <c r="G370" s="64">
        <f t="shared" si="35"/>
        <v>301.88333333333333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339.86592797783931</v>
      </c>
      <c r="G371" s="64">
        <f t="shared" si="35"/>
        <v>301.55734072022159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339.50055248618787</v>
      </c>
      <c r="G372" s="64">
        <f t="shared" si="35"/>
        <v>301.23314917127072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339.13719008264462</v>
      </c>
      <c r="G373" s="64">
        <f t="shared" si="35"/>
        <v>300.91074380165287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338.77582417582425</v>
      </c>
      <c r="G374" s="64">
        <f t="shared" si="35"/>
        <v>300.59010989010994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338.41643835616446</v>
      </c>
      <c r="G375" s="64">
        <f t="shared" si="35"/>
        <v>300.27123287671242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338.05901639344262</v>
      </c>
      <c r="G376" s="64">
        <f t="shared" si="35"/>
        <v>299.95409836065573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337.70354223433247</v>
      </c>
      <c r="G377" s="64">
        <f t="shared" si="35"/>
        <v>299.63869209809269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337.34999999999997</v>
      </c>
      <c r="G378" s="64">
        <f t="shared" si="35"/>
        <v>299.32499999999999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336.99837398373978</v>
      </c>
      <c r="G379" s="64">
        <f t="shared" si="35"/>
        <v>299.01300813008129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336.64864864864865</v>
      </c>
      <c r="G380" s="64">
        <f t="shared" si="35"/>
        <v>298.70270270270271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336.30080862533697</v>
      </c>
      <c r="G381" s="64">
        <f t="shared" si="35"/>
        <v>298.39407008086255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335.95483870967746</v>
      </c>
      <c r="G382" s="64">
        <f t="shared" si="35"/>
        <v>298.08709677419358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335.61072386058987</v>
      </c>
      <c r="G383" s="64">
        <f t="shared" si="35"/>
        <v>297.78176943699737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335.26844919786095</v>
      </c>
      <c r="G384" s="64">
        <f t="shared" si="35"/>
        <v>297.47807486631018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334.92800000000005</v>
      </c>
      <c r="G385" s="64">
        <f t="shared" si="35"/>
        <v>297.17600000000004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334.58936170212763</v>
      </c>
      <c r="G386" s="64">
        <f t="shared" si="35"/>
        <v>296.8755319148936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334.2525198938992</v>
      </c>
      <c r="G387" s="64">
        <f t="shared" si="35"/>
        <v>296.5766578249337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333.91746031746032</v>
      </c>
      <c r="G388" s="64">
        <f t="shared" si="35"/>
        <v>296.27936507936511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333.58416886543534</v>
      </c>
      <c r="G389" s="64">
        <f t="shared" si="35"/>
        <v>295.98364116094984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333.25263157894739</v>
      </c>
      <c r="G390" s="64">
        <f t="shared" si="35"/>
        <v>295.68947368421055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332.9228346456693</v>
      </c>
      <c r="G391" s="64">
        <f t="shared" si="35"/>
        <v>295.39685039370079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332.59476439790575</v>
      </c>
      <c r="G392" s="64">
        <f t="shared" si="35"/>
        <v>295.10575916230368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332.26840731070502</v>
      </c>
      <c r="G393" s="64">
        <f t="shared" si="35"/>
        <v>294.81618798955617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331.94374999999997</v>
      </c>
      <c r="G394" s="64">
        <f t="shared" si="35"/>
        <v>294.52812499999999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331.62077922077924</v>
      </c>
      <c r="G395" s="64">
        <f t="shared" ref="G395:G458" si="41">B395*$G$7</f>
        <v>294.24155844155842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331.29948186528497</v>
      </c>
      <c r="G396" s="64">
        <f t="shared" si="41"/>
        <v>293.95647668393781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330.9798449612403</v>
      </c>
      <c r="G397" s="64">
        <f t="shared" si="41"/>
        <v>293.67286821705426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330.66185567010314</v>
      </c>
      <c r="G398" s="64">
        <f t="shared" si="41"/>
        <v>293.39072164948459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330.34550128534704</v>
      </c>
      <c r="G399" s="64">
        <f t="shared" si="41"/>
        <v>293.11002570694086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330.03076923076924</v>
      </c>
      <c r="G400" s="64">
        <f t="shared" si="41"/>
        <v>292.83076923076925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329.71764705882356</v>
      </c>
      <c r="G401" s="64">
        <f t="shared" si="41"/>
        <v>292.5529411764706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329.4061224489796</v>
      </c>
      <c r="G402" s="64">
        <f t="shared" si="41"/>
        <v>292.27653061224487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329.09618320610696</v>
      </c>
      <c r="G403" s="64">
        <f t="shared" si="41"/>
        <v>292.00152671755734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328.78781725888331</v>
      </c>
      <c r="G404" s="64">
        <f t="shared" si="41"/>
        <v>291.72791878172592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328.48101265822788</v>
      </c>
      <c r="G405" s="64">
        <f t="shared" si="41"/>
        <v>291.45569620253167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328.17575757575759</v>
      </c>
      <c r="G406" s="64">
        <f t="shared" si="41"/>
        <v>291.18484848484854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327.87204030226701</v>
      </c>
      <c r="G407" s="64">
        <f t="shared" si="41"/>
        <v>290.91536523929472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327.56984924623112</v>
      </c>
      <c r="G408" s="64">
        <f t="shared" si="41"/>
        <v>290.64723618090449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327.26917293233083</v>
      </c>
      <c r="G409" s="64">
        <f t="shared" si="41"/>
        <v>290.38045112781953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326.96999999999997</v>
      </c>
      <c r="G410" s="64">
        <f t="shared" si="41"/>
        <v>290.11500000000001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326.67231920199498</v>
      </c>
      <c r="G411" s="64">
        <f t="shared" si="41"/>
        <v>289.85087281795506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326.37611940298513</v>
      </c>
      <c r="G412" s="64">
        <f t="shared" si="41"/>
        <v>289.58805970149257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326.08138957816379</v>
      </c>
      <c r="G413" s="64">
        <f t="shared" si="41"/>
        <v>289.32655086848632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325.78811881188125</v>
      </c>
      <c r="G414" s="64">
        <f t="shared" si="41"/>
        <v>289.06633663366341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325.49629629629629</v>
      </c>
      <c r="G415" s="64">
        <f t="shared" si="41"/>
        <v>288.80740740740742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325.20591133004928</v>
      </c>
      <c r="G416" s="64">
        <f t="shared" si="41"/>
        <v>288.54975369458128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324.91695331695337</v>
      </c>
      <c r="G417" s="64">
        <f t="shared" si="41"/>
        <v>288.2933660933661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324.62941176470588</v>
      </c>
      <c r="G418" s="64">
        <f t="shared" si="41"/>
        <v>288.03823529411767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324.34327628361859</v>
      </c>
      <c r="G419" s="64">
        <f t="shared" si="41"/>
        <v>287.78435207823964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324.05853658536586</v>
      </c>
      <c r="G420" s="64">
        <f t="shared" si="41"/>
        <v>287.5317073170732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323.77518248175181</v>
      </c>
      <c r="G421" s="64">
        <f t="shared" si="41"/>
        <v>287.28029197080292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323.4932038834952</v>
      </c>
      <c r="G422" s="64">
        <f t="shared" si="41"/>
        <v>287.03009708737869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323.21259079903149</v>
      </c>
      <c r="G423" s="64">
        <f t="shared" si="41"/>
        <v>286.78111380145282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322.93333333333339</v>
      </c>
      <c r="G424" s="64">
        <f t="shared" si="41"/>
        <v>286.53333333333336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322.65542168674699</v>
      </c>
      <c r="G425" s="64">
        <f t="shared" si="41"/>
        <v>286.2867469879518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322.37884615384615</v>
      </c>
      <c r="G426" s="64">
        <f t="shared" si="41"/>
        <v>286.04134615384618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322.10359712230218</v>
      </c>
      <c r="G427" s="64">
        <f t="shared" si="41"/>
        <v>285.7971223021583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321.82966507177036</v>
      </c>
      <c r="G428" s="64">
        <f t="shared" si="41"/>
        <v>285.55406698564599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321.5570405727924</v>
      </c>
      <c r="G429" s="64">
        <f t="shared" si="41"/>
        <v>285.31217183770883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321.28571428571428</v>
      </c>
      <c r="G430" s="64">
        <f t="shared" si="41"/>
        <v>285.07142857142856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321.01567695961995</v>
      </c>
      <c r="G431" s="64">
        <f t="shared" si="41"/>
        <v>284.83182897862235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320.74691943127959</v>
      </c>
      <c r="G432" s="64">
        <f t="shared" si="41"/>
        <v>284.59336492890992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320.47943262411349</v>
      </c>
      <c r="G433" s="64">
        <f t="shared" si="41"/>
        <v>284.35602836879434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320.21320754716982</v>
      </c>
      <c r="G434" s="64">
        <f t="shared" si="41"/>
        <v>284.11981132075471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319.94823529411769</v>
      </c>
      <c r="G435" s="64">
        <f t="shared" si="41"/>
        <v>283.88470588235299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319.68450704225353</v>
      </c>
      <c r="G436" s="64">
        <f t="shared" si="41"/>
        <v>283.65070422535217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319.4220140515223</v>
      </c>
      <c r="G437" s="64">
        <f t="shared" si="41"/>
        <v>283.4177985948478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319.16074766355143</v>
      </c>
      <c r="G438" s="64">
        <f t="shared" si="41"/>
        <v>283.18598130841121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318.90069930069927</v>
      </c>
      <c r="G439" s="64">
        <f t="shared" si="41"/>
        <v>282.95524475524473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318.64186046511622</v>
      </c>
      <c r="G440" s="64">
        <f t="shared" si="41"/>
        <v>282.7255813953488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318.38422273781907</v>
      </c>
      <c r="G441" s="64">
        <f t="shared" si="41"/>
        <v>282.49698375870071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318.12777777777779</v>
      </c>
      <c r="G442" s="64">
        <f t="shared" si="41"/>
        <v>282.26944444444445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317.87251732101618</v>
      </c>
      <c r="G443" s="64">
        <f t="shared" si="41"/>
        <v>282.04295612009241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317.61843317972358</v>
      </c>
      <c r="G444" s="64">
        <f t="shared" si="41"/>
        <v>281.81751152073736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317.36551724137934</v>
      </c>
      <c r="G445" s="64">
        <f t="shared" si="41"/>
        <v>281.59310344827588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317.11376146788996</v>
      </c>
      <c r="G446" s="64">
        <f t="shared" si="41"/>
        <v>281.36972477064222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316.86315789473684</v>
      </c>
      <c r="G447" s="64">
        <f t="shared" si="41"/>
        <v>281.14736842105265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316.61369863013698</v>
      </c>
      <c r="G448" s="64">
        <f t="shared" si="41"/>
        <v>280.92602739726027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316.36537585421416</v>
      </c>
      <c r="G449" s="64">
        <f t="shared" si="41"/>
        <v>280.70569476082005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316.11818181818182</v>
      </c>
      <c r="G450" s="64">
        <f t="shared" si="41"/>
        <v>280.48636363636365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315.83287981859411</v>
      </c>
      <c r="G451" s="64">
        <f t="shared" si="41"/>
        <v>280.23321995464852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315.54886877828056</v>
      </c>
      <c r="G452" s="64">
        <f t="shared" si="41"/>
        <v>279.98122171945698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315.26613995485326</v>
      </c>
      <c r="G453" s="64">
        <f t="shared" si="41"/>
        <v>279.73036117381486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314.98468468468468</v>
      </c>
      <c r="G454" s="64">
        <f t="shared" si="41"/>
        <v>279.48063063063063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314.70449438202252</v>
      </c>
      <c r="G455" s="64">
        <f t="shared" si="41"/>
        <v>279.23202247191017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314.4255605381166</v>
      </c>
      <c r="G456" s="64">
        <f t="shared" si="41"/>
        <v>278.98452914798207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314.14787472035795</v>
      </c>
      <c r="G457" s="64">
        <f t="shared" si="41"/>
        <v>278.73814317673379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313.87142857142857</v>
      </c>
      <c r="G458" s="64">
        <f t="shared" si="41"/>
        <v>278.49285714285713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313.59621380846323</v>
      </c>
      <c r="G459" s="64">
        <f t="shared" ref="G459:G522" si="47">B459*$G$7</f>
        <v>278.24866369710463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313.32222222222219</v>
      </c>
      <c r="G460" s="64">
        <f t="shared" si="47"/>
        <v>278.00555555555553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313.04944567627496</v>
      </c>
      <c r="G461" s="64">
        <f t="shared" si="47"/>
        <v>277.76352549889134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312.77787610619464</v>
      </c>
      <c r="G462" s="64">
        <f t="shared" si="47"/>
        <v>277.52256637168142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312.50750551876382</v>
      </c>
      <c r="G463" s="64">
        <f t="shared" si="47"/>
        <v>277.28267108167773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312.23832599118941</v>
      </c>
      <c r="G464" s="64">
        <f t="shared" si="47"/>
        <v>277.0438325991189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311.9703296703297</v>
      </c>
      <c r="G465" s="64">
        <f t="shared" si="47"/>
        <v>276.80604395604399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311.70350877192988</v>
      </c>
      <c r="G466" s="64">
        <f t="shared" si="47"/>
        <v>276.56929824561405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311.43785557986877</v>
      </c>
      <c r="G467" s="64">
        <f t="shared" si="47"/>
        <v>276.33358862144422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311.17336244541485</v>
      </c>
      <c r="G468" s="64">
        <f t="shared" si="47"/>
        <v>276.09890829694325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310.91002178649239</v>
      </c>
      <c r="G469" s="64">
        <f t="shared" si="47"/>
        <v>275.86525054466233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310.64782608695651</v>
      </c>
      <c r="G470" s="64">
        <f t="shared" si="47"/>
        <v>275.63260869565221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310.38676789587851</v>
      </c>
      <c r="G471" s="64">
        <f t="shared" si="47"/>
        <v>275.40097613882864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310.1268398268399</v>
      </c>
      <c r="G472" s="64">
        <f t="shared" si="47"/>
        <v>275.17034632034637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309.86803455723543</v>
      </c>
      <c r="G473" s="64">
        <f t="shared" si="47"/>
        <v>274.94071274298057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309.61034482758618</v>
      </c>
      <c r="G474" s="64">
        <f t="shared" si="47"/>
        <v>274.71206896551723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309.35376344086018</v>
      </c>
      <c r="G475" s="64">
        <f t="shared" si="47"/>
        <v>274.48440860215055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309.09828326180264</v>
      </c>
      <c r="G476" s="64">
        <f t="shared" si="47"/>
        <v>274.25772532188842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308.84389721627406</v>
      </c>
      <c r="G477" s="64">
        <f t="shared" si="47"/>
        <v>274.03201284796575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308.59059829059834</v>
      </c>
      <c r="G478" s="64">
        <f t="shared" si="47"/>
        <v>273.80726495726498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308.33837953091682</v>
      </c>
      <c r="G479" s="64">
        <f t="shared" si="47"/>
        <v>273.58347547974415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308.08723404255318</v>
      </c>
      <c r="G480" s="64">
        <f t="shared" si="47"/>
        <v>273.36063829787236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307.83715498938426</v>
      </c>
      <c r="G481" s="64">
        <f t="shared" si="47"/>
        <v>273.13874734607219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307.58813559322033</v>
      </c>
      <c r="G482" s="64">
        <f t="shared" si="47"/>
        <v>272.91779661016949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307.34016913319243</v>
      </c>
      <c r="G483" s="64">
        <f t="shared" si="47"/>
        <v>272.69778012684992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307.09324894514771</v>
      </c>
      <c r="G484" s="64">
        <f t="shared" si="47"/>
        <v>272.47869198312242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306.84736842105264</v>
      </c>
      <c r="G485" s="64">
        <f t="shared" si="47"/>
        <v>272.26052631578949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306.60252100840341</v>
      </c>
      <c r="G486" s="64">
        <f t="shared" si="47"/>
        <v>272.0432773109244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306.35870020964364</v>
      </c>
      <c r="G487" s="64">
        <f t="shared" si="47"/>
        <v>271.82693920335436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306.11589958158993</v>
      </c>
      <c r="G488" s="64">
        <f t="shared" si="47"/>
        <v>271.61150627615058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305.8741127348643</v>
      </c>
      <c r="G489" s="64">
        <f t="shared" si="47"/>
        <v>271.39697286012523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305.63333333333338</v>
      </c>
      <c r="G490" s="64">
        <f t="shared" si="47"/>
        <v>271.18333333333334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305.39355509355511</v>
      </c>
      <c r="G491" s="64">
        <f t="shared" si="47"/>
        <v>270.97058212058215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305.15477178423242</v>
      </c>
      <c r="G492" s="64">
        <f t="shared" si="47"/>
        <v>270.75871369294606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304.91697722567289</v>
      </c>
      <c r="G493" s="64">
        <f t="shared" si="47"/>
        <v>270.54772256728779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304.68016528925619</v>
      </c>
      <c r="G494" s="64">
        <f t="shared" si="47"/>
        <v>270.33760330578508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304.44432989690722</v>
      </c>
      <c r="G495" s="64">
        <f t="shared" si="47"/>
        <v>270.12835051546392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304.20946502057615</v>
      </c>
      <c r="G496" s="64">
        <f t="shared" si="47"/>
        <v>269.91995884773667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303.97556468172485</v>
      </c>
      <c r="G497" s="64">
        <f t="shared" si="47"/>
        <v>269.71242299794665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303.74262295081968</v>
      </c>
      <c r="G498" s="64">
        <f t="shared" si="47"/>
        <v>269.50573770491803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303.51063394683024</v>
      </c>
      <c r="G499" s="64">
        <f t="shared" si="47"/>
        <v>269.29989775051126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303.27959183673471</v>
      </c>
      <c r="G500" s="64">
        <f t="shared" si="47"/>
        <v>269.0948979591837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303.04949083503061</v>
      </c>
      <c r="G501" s="64">
        <f t="shared" si="47"/>
        <v>268.89073319755602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302.82032520325203</v>
      </c>
      <c r="G502" s="64">
        <f t="shared" si="47"/>
        <v>268.68739837398374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302.59208924949286</v>
      </c>
      <c r="G503" s="64">
        <f t="shared" si="47"/>
        <v>268.48488843813385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302.36477732793526</v>
      </c>
      <c r="G504" s="64">
        <f t="shared" si="47"/>
        <v>268.28319838056683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302.13838383838385</v>
      </c>
      <c r="G505" s="64">
        <f t="shared" si="47"/>
        <v>268.08232323232323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301.91290322580642</v>
      </c>
      <c r="G506" s="64">
        <f t="shared" si="47"/>
        <v>267.88225806451612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301.68832997987931</v>
      </c>
      <c r="G507" s="64">
        <f t="shared" si="47"/>
        <v>267.68299798792759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301.46465863453818</v>
      </c>
      <c r="G508" s="64">
        <f t="shared" si="47"/>
        <v>267.48453815261047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301.24188376753506</v>
      </c>
      <c r="G509" s="64">
        <f t="shared" si="47"/>
        <v>267.28687374749501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301.02</v>
      </c>
      <c r="G510" s="64">
        <f t="shared" si="47"/>
        <v>267.08999999999997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300.79900199600797</v>
      </c>
      <c r="G511" s="64">
        <f t="shared" si="47"/>
        <v>266.89391217564872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300.57888446215139</v>
      </c>
      <c r="G512" s="64">
        <f t="shared" si="47"/>
        <v>266.69860557768925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300.35964214711731</v>
      </c>
      <c r="G513" s="64">
        <f t="shared" si="47"/>
        <v>266.50407554671966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300.14126984126983</v>
      </c>
      <c r="G514" s="64">
        <f t="shared" si="47"/>
        <v>266.31031746031749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299.92376237623768</v>
      </c>
      <c r="G515" s="64">
        <f t="shared" si="47"/>
        <v>266.11732673267329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299.70711462450595</v>
      </c>
      <c r="G516" s="64">
        <f t="shared" si="47"/>
        <v>265.92509881422927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299.49132149901379</v>
      </c>
      <c r="G517" s="64">
        <f t="shared" si="47"/>
        <v>265.73362919132148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299.27637795275587</v>
      </c>
      <c r="G518" s="64">
        <f t="shared" si="47"/>
        <v>265.54291338582675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299.06227897838903</v>
      </c>
      <c r="G519" s="64">
        <f t="shared" si="47"/>
        <v>265.35294695481338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298.84901960784316</v>
      </c>
      <c r="G520" s="64">
        <f t="shared" si="47"/>
        <v>265.1637254901961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298.63659491193738</v>
      </c>
      <c r="G521" s="64">
        <f t="shared" si="47"/>
        <v>264.97524461839532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298.42500000000001</v>
      </c>
      <c r="G522" s="64">
        <f t="shared" si="47"/>
        <v>264.78750000000002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298.21423001949313</v>
      </c>
      <c r="G523" s="64">
        <f t="shared" ref="G523:G586" si="53">B523*$G$7</f>
        <v>264.60048732943466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298.00428015564205</v>
      </c>
      <c r="G524" s="64">
        <f t="shared" si="53"/>
        <v>264.41420233463037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297.79514563106795</v>
      </c>
      <c r="G525" s="64">
        <f t="shared" si="53"/>
        <v>264.22864077669902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297.58682170542636</v>
      </c>
      <c r="G526" s="64">
        <f t="shared" si="53"/>
        <v>264.04379844961238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297.37930367504833</v>
      </c>
      <c r="G527" s="64">
        <f t="shared" si="53"/>
        <v>263.85967117988395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297.17258687258692</v>
      </c>
      <c r="G528" s="64">
        <f t="shared" si="53"/>
        <v>263.67625482625488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296.96666666666664</v>
      </c>
      <c r="G529" s="64">
        <f t="shared" si="53"/>
        <v>263.4935452793834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296.76153846153846</v>
      </c>
      <c r="G530" s="64">
        <f t="shared" si="53"/>
        <v>263.31153846153848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296.55719769673703</v>
      </c>
      <c r="G531" s="64">
        <f t="shared" si="53"/>
        <v>263.13023032629559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296.35363984674331</v>
      </c>
      <c r="G532" s="64">
        <f t="shared" si="53"/>
        <v>262.94961685823756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296.15086042065013</v>
      </c>
      <c r="G533" s="64">
        <f t="shared" si="53"/>
        <v>262.76969407265779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295.94885496183207</v>
      </c>
      <c r="G534" s="64">
        <f t="shared" si="53"/>
        <v>262.59045801526719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295.74761904761903</v>
      </c>
      <c r="G535" s="64">
        <f t="shared" si="53"/>
        <v>262.41190476190474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295.5471482889734</v>
      </c>
      <c r="G536" s="64">
        <f t="shared" si="53"/>
        <v>262.23403041825094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295.3474383301708</v>
      </c>
      <c r="G537" s="64">
        <f t="shared" si="53"/>
        <v>262.0568311195446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295.14848484848483</v>
      </c>
      <c r="G538" s="64">
        <f t="shared" si="53"/>
        <v>261.88030303030303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294.95028355387524</v>
      </c>
      <c r="G539" s="64">
        <f t="shared" si="53"/>
        <v>261.70444234404539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294.75283018867924</v>
      </c>
      <c r="G540" s="64">
        <f t="shared" si="53"/>
        <v>261.52924528301884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294.55612052730697</v>
      </c>
      <c r="G541" s="64">
        <f t="shared" si="53"/>
        <v>261.35470809792844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294.36015037593984</v>
      </c>
      <c r="G542" s="64">
        <f t="shared" si="53"/>
        <v>261.18082706766916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294.16491557223264</v>
      </c>
      <c r="G543" s="64">
        <f t="shared" si="53"/>
        <v>261.00759849906194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293.97041198501876</v>
      </c>
      <c r="G544" s="64">
        <f t="shared" si="53"/>
        <v>260.83501872659178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293.77663551401866</v>
      </c>
      <c r="G545" s="64">
        <f t="shared" si="53"/>
        <v>260.66308411214953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293.58358208955224</v>
      </c>
      <c r="G546" s="64">
        <f t="shared" si="53"/>
        <v>260.49179104477611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293.39124767225326</v>
      </c>
      <c r="G547" s="64">
        <f t="shared" si="53"/>
        <v>260.32113594040965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293.19962825278805</v>
      </c>
      <c r="G548" s="64">
        <f t="shared" si="53"/>
        <v>260.15111524163564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293.00871985157704</v>
      </c>
      <c r="G549" s="64">
        <f t="shared" si="53"/>
        <v>259.98172541743975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292.81851851851854</v>
      </c>
      <c r="G550" s="64">
        <f t="shared" si="53"/>
        <v>259.81296296296296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292.59704251386324</v>
      </c>
      <c r="G551" s="64">
        <f t="shared" si="53"/>
        <v>259.61645101663589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292.37638376383762</v>
      </c>
      <c r="G552" s="64">
        <f t="shared" si="53"/>
        <v>259.42066420664207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292.15653775322278</v>
      </c>
      <c r="G553" s="64">
        <f t="shared" si="53"/>
        <v>259.22559852670349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291.9375</v>
      </c>
      <c r="G554" s="64">
        <f t="shared" si="53"/>
        <v>259.03125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291.71926605504592</v>
      </c>
      <c r="G555" s="64">
        <f t="shared" si="53"/>
        <v>258.83761467889912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291.50183150183153</v>
      </c>
      <c r="G556" s="64">
        <f t="shared" si="53"/>
        <v>258.6446886446887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291.28519195612432</v>
      </c>
      <c r="G557" s="64">
        <f t="shared" si="53"/>
        <v>258.45246800731263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291.06934306569343</v>
      </c>
      <c r="G558" s="64">
        <f t="shared" si="53"/>
        <v>258.2609489051095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290.85428051001821</v>
      </c>
      <c r="G559" s="64">
        <f t="shared" si="53"/>
        <v>258.07012750455374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290.64</v>
      </c>
      <c r="G560" s="64">
        <f t="shared" si="53"/>
        <v>257.88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290.42649727767702</v>
      </c>
      <c r="G561" s="64">
        <f t="shared" si="53"/>
        <v>257.69056261343013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290.21376811594206</v>
      </c>
      <c r="G562" s="64">
        <f t="shared" si="53"/>
        <v>257.50181159420293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290.00180831826407</v>
      </c>
      <c r="G563" s="64">
        <f t="shared" si="53"/>
        <v>257.31374321880651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289.79061371841158</v>
      </c>
      <c r="G564" s="64">
        <f t="shared" si="53"/>
        <v>257.12635379061373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289.58018018018021</v>
      </c>
      <c r="G565" s="64">
        <f t="shared" si="53"/>
        <v>256.93963963963967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289.37050359712237</v>
      </c>
      <c r="G566" s="64">
        <f t="shared" si="53"/>
        <v>256.75359712230221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289.16157989228009</v>
      </c>
      <c r="G567" s="64">
        <f t="shared" si="53"/>
        <v>256.56822262118493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288.95340501792117</v>
      </c>
      <c r="G568" s="64">
        <f t="shared" si="53"/>
        <v>256.3835125448029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288.74597495527729</v>
      </c>
      <c r="G569" s="64">
        <f t="shared" si="53"/>
        <v>256.19946332737032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288.53928571428571</v>
      </c>
      <c r="G570" s="64">
        <f t="shared" si="53"/>
        <v>256.01607142857142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288.33333333333337</v>
      </c>
      <c r="G571" s="64">
        <f t="shared" si="53"/>
        <v>255.83333333333334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288.12811387900354</v>
      </c>
      <c r="G572" s="64">
        <f t="shared" si="53"/>
        <v>255.65124555160142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287.92362344582597</v>
      </c>
      <c r="G573" s="64">
        <f t="shared" si="53"/>
        <v>255.46980461811728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287.71985815602841</v>
      </c>
      <c r="G574" s="64">
        <f t="shared" si="53"/>
        <v>255.28900709219863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287.51681415929204</v>
      </c>
      <c r="G575" s="64">
        <f t="shared" si="53"/>
        <v>255.10884955752212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287.31448763250881</v>
      </c>
      <c r="G576" s="64">
        <f t="shared" si="53"/>
        <v>254.92932862190813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287.11287477954147</v>
      </c>
      <c r="G577" s="64">
        <f t="shared" si="53"/>
        <v>254.7504409171076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286.91197183098592</v>
      </c>
      <c r="G578" s="64">
        <f t="shared" si="53"/>
        <v>254.57218309859158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286.71177504393677</v>
      </c>
      <c r="G579" s="64">
        <f t="shared" si="53"/>
        <v>254.39455184534276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286.51228070175443</v>
      </c>
      <c r="G580" s="64">
        <f t="shared" si="53"/>
        <v>254.21754385964917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286.31348511383544</v>
      </c>
      <c r="G581" s="64">
        <f t="shared" si="53"/>
        <v>254.0411558669002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286.11538461538464</v>
      </c>
      <c r="G582" s="64">
        <f t="shared" si="53"/>
        <v>253.86538461538464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285.91797556719024</v>
      </c>
      <c r="G583" s="64">
        <f t="shared" si="53"/>
        <v>253.69022687609075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285.72125435540067</v>
      </c>
      <c r="G584" s="64">
        <f t="shared" si="53"/>
        <v>253.51567944250871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285.52521739130435</v>
      </c>
      <c r="G585" s="64">
        <f t="shared" si="53"/>
        <v>253.3417391304348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285.32986111111114</v>
      </c>
      <c r="G586" s="64">
        <f t="shared" si="53"/>
        <v>253.16840277777783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285.1351819757366</v>
      </c>
      <c r="G587" s="64">
        <f t="shared" ref="G587:G650" si="59">B587*$G$7</f>
        <v>252.99566724436744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284.94117647058823</v>
      </c>
      <c r="G588" s="64">
        <f t="shared" si="59"/>
        <v>252.8235294117647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284.74784110535404</v>
      </c>
      <c r="G589" s="64">
        <f t="shared" si="59"/>
        <v>252.65198618307426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284.55517241379312</v>
      </c>
      <c r="G590" s="64">
        <f t="shared" si="59"/>
        <v>252.48103448275864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284.36316695352838</v>
      </c>
      <c r="G591" s="64">
        <f t="shared" si="59"/>
        <v>252.31067125645438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284.171821305842</v>
      </c>
      <c r="G592" s="64">
        <f t="shared" si="59"/>
        <v>252.14089347079045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283.98113207547175</v>
      </c>
      <c r="G593" s="64">
        <f t="shared" si="59"/>
        <v>251.97169811320759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283.79109589041099</v>
      </c>
      <c r="G594" s="64">
        <f t="shared" si="59"/>
        <v>251.80308219178082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283.6017094017094</v>
      </c>
      <c r="G595" s="64">
        <f t="shared" si="59"/>
        <v>251.63504273504273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283.41296928327642</v>
      </c>
      <c r="G596" s="64">
        <f t="shared" si="59"/>
        <v>251.46757679180885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283.22487223168656</v>
      </c>
      <c r="G597" s="64">
        <f t="shared" si="59"/>
        <v>251.30068143100513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283.03741496598644</v>
      </c>
      <c r="G598" s="64">
        <f t="shared" si="59"/>
        <v>251.13435374149662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282.8505942275043</v>
      </c>
      <c r="G599" s="64">
        <f t="shared" si="59"/>
        <v>250.96859083191853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282.66440677966108</v>
      </c>
      <c r="G600" s="64">
        <f t="shared" si="59"/>
        <v>250.80338983050851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282.4788494077834</v>
      </c>
      <c r="G601" s="64">
        <f t="shared" si="59"/>
        <v>250.63874788494078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282.29391891891891</v>
      </c>
      <c r="G602" s="64">
        <f t="shared" si="59"/>
        <v>250.47466216216216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282.10961214165263</v>
      </c>
      <c r="G603" s="64">
        <f t="shared" si="59"/>
        <v>250.31112984822934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281.92592592592592</v>
      </c>
      <c r="G604" s="64">
        <f t="shared" si="59"/>
        <v>250.14814814814812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281.74285714285719</v>
      </c>
      <c r="G605" s="64">
        <f t="shared" si="59"/>
        <v>249.98571428571432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281.56040268456377</v>
      </c>
      <c r="G606" s="64">
        <f t="shared" si="59"/>
        <v>249.82382550335572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281.37855946398662</v>
      </c>
      <c r="G607" s="64">
        <f t="shared" si="59"/>
        <v>249.66247906197657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281.19732441471575</v>
      </c>
      <c r="G608" s="64">
        <f t="shared" si="59"/>
        <v>249.50167224080269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281.016694490818</v>
      </c>
      <c r="G609" s="64">
        <f t="shared" si="59"/>
        <v>249.34140233722871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280.83666666666664</v>
      </c>
      <c r="G610" s="64">
        <f t="shared" si="59"/>
        <v>249.18166666666667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280.65723793677211</v>
      </c>
      <c r="G611" s="64">
        <f t="shared" si="59"/>
        <v>249.02246256239607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280.47840531561462</v>
      </c>
      <c r="G612" s="64">
        <f t="shared" si="59"/>
        <v>248.86378737541531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280.30016583747926</v>
      </c>
      <c r="G613" s="64">
        <f t="shared" si="59"/>
        <v>248.7056384742952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280.12251655629143</v>
      </c>
      <c r="G614" s="64">
        <f t="shared" si="59"/>
        <v>248.54801324503313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279.94545454545454</v>
      </c>
      <c r="G615" s="64">
        <f t="shared" si="59"/>
        <v>248.39090909090908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279.76897689768975</v>
      </c>
      <c r="G616" s="64">
        <f t="shared" si="59"/>
        <v>248.23432343234325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279.59308072487647</v>
      </c>
      <c r="G617" s="64">
        <f t="shared" si="59"/>
        <v>248.07825370675454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279.41776315789474</v>
      </c>
      <c r="G618" s="64">
        <f t="shared" si="59"/>
        <v>247.92269736842107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279.24302134646962</v>
      </c>
      <c r="G619" s="64">
        <f t="shared" si="59"/>
        <v>247.76765188834156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279.0688524590164</v>
      </c>
      <c r="G620" s="64">
        <f t="shared" si="59"/>
        <v>247.61311475409838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278.89525368248769</v>
      </c>
      <c r="G621" s="64">
        <f t="shared" si="59"/>
        <v>247.45908346972175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278.72222222222217</v>
      </c>
      <c r="G622" s="64">
        <f t="shared" si="59"/>
        <v>247.30555555555554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278.54975530179451</v>
      </c>
      <c r="G623" s="64">
        <f t="shared" si="59"/>
        <v>247.15252854812402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278.37785016286648</v>
      </c>
      <c r="G624" s="64">
        <f t="shared" si="59"/>
        <v>247.00000000000003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278.20650406504063</v>
      </c>
      <c r="G625" s="64">
        <f t="shared" si="59"/>
        <v>246.84796747967479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278.03571428571428</v>
      </c>
      <c r="G626" s="64">
        <f t="shared" si="59"/>
        <v>246.69642857142858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277.86547811993518</v>
      </c>
      <c r="G627" s="64">
        <f t="shared" si="59"/>
        <v>246.5453808752026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277.69579288025892</v>
      </c>
      <c r="G628" s="64">
        <f t="shared" si="59"/>
        <v>246.39482200647251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277.52665589660739</v>
      </c>
      <c r="G629" s="64">
        <f t="shared" si="59"/>
        <v>246.24474959612277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277.3580645161291</v>
      </c>
      <c r="G630" s="64">
        <f t="shared" si="59"/>
        <v>246.09516129032261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277.19001610305963</v>
      </c>
      <c r="G631" s="64">
        <f t="shared" si="59"/>
        <v>245.94605475040262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277.02250803858527</v>
      </c>
      <c r="G632" s="64">
        <f t="shared" si="59"/>
        <v>245.79742765273315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276.85553772070625</v>
      </c>
      <c r="G633" s="64">
        <f t="shared" si="59"/>
        <v>245.64927768860352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276.68910256410254</v>
      </c>
      <c r="G634" s="64">
        <f t="shared" si="59"/>
        <v>245.50160256410254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276.52319999999997</v>
      </c>
      <c r="G635" s="64">
        <f t="shared" si="59"/>
        <v>245.35439999999997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276.35782747603838</v>
      </c>
      <c r="G636" s="64">
        <f t="shared" si="59"/>
        <v>245.20766773162941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276.19298245614038</v>
      </c>
      <c r="G637" s="64">
        <f t="shared" si="59"/>
        <v>245.06140350877195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276.0286624203822</v>
      </c>
      <c r="G638" s="64">
        <f t="shared" si="59"/>
        <v>244.91560509554142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275.86486486486484</v>
      </c>
      <c r="G639" s="64">
        <f t="shared" si="59"/>
        <v>244.77027027027026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275.70158730158732</v>
      </c>
      <c r="G640" s="64">
        <f t="shared" si="59"/>
        <v>244.62539682539685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275.53882725832011</v>
      </c>
      <c r="G641" s="64">
        <f t="shared" si="59"/>
        <v>244.48098256735341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275.37658227848101</v>
      </c>
      <c r="G642" s="64">
        <f t="shared" si="59"/>
        <v>244.33702531645571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275.21484992101108</v>
      </c>
      <c r="G643" s="64">
        <f t="shared" si="59"/>
        <v>244.19352290679308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275.05362776025237</v>
      </c>
      <c r="G644" s="64">
        <f t="shared" si="59"/>
        <v>244.05047318611989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274.89291338582677</v>
      </c>
      <c r="G645" s="64">
        <f t="shared" si="59"/>
        <v>243.90787401574804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274.73270440251571</v>
      </c>
      <c r="G646" s="64">
        <f t="shared" si="59"/>
        <v>243.76572327044025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274.5729984301413</v>
      </c>
      <c r="G647" s="64">
        <f t="shared" si="59"/>
        <v>243.62401883830455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274.41379310344831</v>
      </c>
      <c r="G648" s="64">
        <f t="shared" si="59"/>
        <v>243.48275862068965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274.25508607198753</v>
      </c>
      <c r="G649" s="64">
        <f t="shared" si="59"/>
        <v>243.34194053208142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274.09687500000001</v>
      </c>
      <c r="G650" s="64">
        <f t="shared" si="59"/>
        <v>243.20156250000002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273.9391575663027</v>
      </c>
      <c r="G651" s="64">
        <f t="shared" ref="G651:G714" si="65">B651*$G$7</f>
        <v>243.06162246489862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273.78193146417448</v>
      </c>
      <c r="G652" s="64">
        <f t="shared" si="65"/>
        <v>242.92211838006233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273.62519440124419</v>
      </c>
      <c r="G653" s="64">
        <f t="shared" si="65"/>
        <v>242.78304821150854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273.46894409937886</v>
      </c>
      <c r="G654" s="64">
        <f t="shared" si="65"/>
        <v>242.64440993788818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273.31317829457362</v>
      </c>
      <c r="G655" s="64">
        <f t="shared" si="65"/>
        <v>242.5062015503876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273.15789473684214</v>
      </c>
      <c r="G656" s="64">
        <f t="shared" si="65"/>
        <v>242.36842105263162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273.00309119010825</v>
      </c>
      <c r="G657" s="64">
        <f t="shared" si="65"/>
        <v>242.23106646058736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272.84876543209879</v>
      </c>
      <c r="G658" s="64">
        <f t="shared" si="65"/>
        <v>242.09413580246917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272.69491525423729</v>
      </c>
      <c r="G659" s="64">
        <f t="shared" si="65"/>
        <v>241.95762711864407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272.54153846153844</v>
      </c>
      <c r="G660" s="64">
        <f t="shared" si="65"/>
        <v>241.82153846153847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272.38863287250382</v>
      </c>
      <c r="G661" s="64">
        <f t="shared" si="65"/>
        <v>241.68586789554527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272.23619631901846</v>
      </c>
      <c r="G662" s="64">
        <f t="shared" si="65"/>
        <v>241.55061349693256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272.08422664624811</v>
      </c>
      <c r="G663" s="64">
        <f t="shared" si="65"/>
        <v>241.41577335375194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271.93272171253824</v>
      </c>
      <c r="G664" s="64">
        <f t="shared" si="65"/>
        <v>241.28134556574923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271.78167938931296</v>
      </c>
      <c r="G665" s="64">
        <f t="shared" si="65"/>
        <v>241.1473282442748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271.6310975609756</v>
      </c>
      <c r="G666" s="64">
        <f t="shared" si="65"/>
        <v>241.01371951219511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271.48097412480973</v>
      </c>
      <c r="G667" s="64">
        <f t="shared" si="65"/>
        <v>240.88051750380518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271.33130699088144</v>
      </c>
      <c r="G668" s="64">
        <f t="shared" si="65"/>
        <v>240.74772036474161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271.18209408194241</v>
      </c>
      <c r="G669" s="64">
        <f t="shared" si="65"/>
        <v>240.61532625189685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271.03333333333336</v>
      </c>
      <c r="G670" s="64">
        <f t="shared" si="65"/>
        <v>240.48333333333338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270.88502269288955</v>
      </c>
      <c r="G671" s="64">
        <f t="shared" si="65"/>
        <v>240.35173978819969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270.73716012084594</v>
      </c>
      <c r="G672" s="64">
        <f t="shared" si="65"/>
        <v>240.22054380664653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270.58974358974359</v>
      </c>
      <c r="G673" s="64">
        <f t="shared" si="65"/>
        <v>240.08974358974359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270.44277108433738</v>
      </c>
      <c r="G674" s="64">
        <f t="shared" si="65"/>
        <v>239.9593373493976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270.29624060150377</v>
      </c>
      <c r="G675" s="64">
        <f t="shared" si="65"/>
        <v>239.82932330827069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270.15015015015018</v>
      </c>
      <c r="G676" s="64">
        <f t="shared" si="65"/>
        <v>239.69969969969975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270.00449775112446</v>
      </c>
      <c r="G677" s="64">
        <f t="shared" si="65"/>
        <v>239.57046476761622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269.85928143712573</v>
      </c>
      <c r="G678" s="64">
        <f t="shared" si="65"/>
        <v>239.44161676646706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269.71449925261584</v>
      </c>
      <c r="G679" s="64">
        <f t="shared" si="65"/>
        <v>239.31315396113601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269.5701492537313</v>
      </c>
      <c r="G680" s="64">
        <f t="shared" si="65"/>
        <v>239.18507462686566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269.42622950819674</v>
      </c>
      <c r="G681" s="64">
        <f t="shared" si="65"/>
        <v>239.05737704918036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269.28273809523813</v>
      </c>
      <c r="G682" s="64">
        <f t="shared" si="65"/>
        <v>238.93005952380958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269.13967310549776</v>
      </c>
      <c r="G683" s="64">
        <f t="shared" si="65"/>
        <v>238.8031203566122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268.99703264094956</v>
      </c>
      <c r="G684" s="64">
        <f t="shared" si="65"/>
        <v>238.67655786350147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268.85481481481486</v>
      </c>
      <c r="G685" s="64">
        <f t="shared" si="65"/>
        <v>238.55037037037039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268.7130177514793</v>
      </c>
      <c r="G686" s="64">
        <f t="shared" si="65"/>
        <v>238.42455621301775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268.5716395864107</v>
      </c>
      <c r="G687" s="64">
        <f t="shared" si="65"/>
        <v>238.29911373707537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268.4306784660767</v>
      </c>
      <c r="G688" s="64">
        <f t="shared" si="65"/>
        <v>238.17404129793513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268.29013254786452</v>
      </c>
      <c r="G689" s="64">
        <f t="shared" si="65"/>
        <v>238.04933726067748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268.15000000000003</v>
      </c>
      <c r="G690" s="64">
        <f t="shared" si="65"/>
        <v>237.92500000000001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268.01027900146846</v>
      </c>
      <c r="G691" s="64">
        <f t="shared" si="65"/>
        <v>237.80102790014686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267.87096774193549</v>
      </c>
      <c r="G692" s="64">
        <f t="shared" si="65"/>
        <v>237.67741935483869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267.73206442166912</v>
      </c>
      <c r="G693" s="64">
        <f t="shared" si="65"/>
        <v>237.55417276720351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267.59356725146199</v>
      </c>
      <c r="G694" s="64">
        <f t="shared" si="65"/>
        <v>237.43128654970761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267.45547445255477</v>
      </c>
      <c r="G695" s="64">
        <f t="shared" si="65"/>
        <v>237.30875912408763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267.31778425655978</v>
      </c>
      <c r="G696" s="64">
        <f t="shared" si="65"/>
        <v>237.18658892128283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267.18049490538573</v>
      </c>
      <c r="G697" s="64">
        <f t="shared" si="65"/>
        <v>237.06477438136827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267.04360465116281</v>
      </c>
      <c r="G698" s="64">
        <f t="shared" si="65"/>
        <v>236.94331395348837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266.90711175616838</v>
      </c>
      <c r="G699" s="64">
        <f t="shared" si="65"/>
        <v>236.82220609579105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266.77101449275369</v>
      </c>
      <c r="G700" s="64">
        <f t="shared" si="65"/>
        <v>236.70144927536236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266.63531114327066</v>
      </c>
      <c r="G701" s="64">
        <f t="shared" si="65"/>
        <v>236.58104196816211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266.5</v>
      </c>
      <c r="G702" s="64">
        <f t="shared" si="65"/>
        <v>236.46098265895955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266.3650793650794</v>
      </c>
      <c r="G703" s="64">
        <f t="shared" si="65"/>
        <v>236.34126984126985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266.23054755043228</v>
      </c>
      <c r="G704" s="64">
        <f t="shared" si="65"/>
        <v>236.22190201729106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266.09640287769787</v>
      </c>
      <c r="G705" s="64">
        <f t="shared" si="65"/>
        <v>236.10287769784173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265.96264367816093</v>
      </c>
      <c r="G706" s="64">
        <f t="shared" si="65"/>
        <v>235.98419540229884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265.82926829268291</v>
      </c>
      <c r="G707" s="64">
        <f t="shared" si="65"/>
        <v>235.86585365853659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265.69627507163324</v>
      </c>
      <c r="G708" s="64">
        <f t="shared" si="65"/>
        <v>235.74785100286533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265.56366237482115</v>
      </c>
      <c r="G709" s="64">
        <f t="shared" si="65"/>
        <v>235.6301859799714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265.43142857142857</v>
      </c>
      <c r="G710" s="64">
        <f t="shared" si="65"/>
        <v>235.51285714285714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265.29957203994292</v>
      </c>
      <c r="G711" s="64">
        <f t="shared" si="65"/>
        <v>235.39586305278172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265.16809116809122</v>
      </c>
      <c r="G712" s="64">
        <f t="shared" si="65"/>
        <v>235.27920227920231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265.03698435277386</v>
      </c>
      <c r="G713" s="64">
        <f t="shared" si="65"/>
        <v>235.16287339971555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264.90625</v>
      </c>
      <c r="G714" s="64">
        <f t="shared" si="65"/>
        <v>235.046875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264.77588652482274</v>
      </c>
      <c r="G715" s="64">
        <f t="shared" ref="G715:G778" si="71">B715*$G$7</f>
        <v>234.93120567375888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264.64589235127482</v>
      </c>
      <c r="G716" s="64">
        <f t="shared" si="71"/>
        <v>234.81586402266291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264.51626591230553</v>
      </c>
      <c r="G717" s="64">
        <f t="shared" si="71"/>
        <v>234.7008486562942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264.38700564971754</v>
      </c>
      <c r="G718" s="64">
        <f t="shared" si="71"/>
        <v>234.58615819209041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264.25811001410443</v>
      </c>
      <c r="G719" s="64">
        <f t="shared" si="71"/>
        <v>234.47179125528919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264.12957746478872</v>
      </c>
      <c r="G720" s="64">
        <f t="shared" si="71"/>
        <v>234.35774647887322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264.00140646976092</v>
      </c>
      <c r="G721" s="64">
        <f t="shared" si="71"/>
        <v>234.24402250351619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263.87359550561797</v>
      </c>
      <c r="G722" s="64">
        <f t="shared" si="71"/>
        <v>234.13061797752812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263.7461430575035</v>
      </c>
      <c r="G723" s="64">
        <f t="shared" si="71"/>
        <v>234.01753155680223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263.61904761904765</v>
      </c>
      <c r="G724" s="64">
        <f t="shared" si="71"/>
        <v>233.90476190476193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263.49230769230769</v>
      </c>
      <c r="G725" s="64">
        <f t="shared" si="71"/>
        <v>233.7923076923077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263.36592178770951</v>
      </c>
      <c r="G726" s="64">
        <f t="shared" si="71"/>
        <v>233.6801675977654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263.23988842398887</v>
      </c>
      <c r="G727" s="64">
        <f t="shared" si="71"/>
        <v>233.56834030683405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263.11420612813373</v>
      </c>
      <c r="G728" s="64">
        <f t="shared" si="71"/>
        <v>233.45682451253484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262.98887343532687</v>
      </c>
      <c r="G729" s="64">
        <f t="shared" si="71"/>
        <v>233.34561891515995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262.86388888888888</v>
      </c>
      <c r="G730" s="64">
        <f t="shared" si="71"/>
        <v>233.23472222222222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262.73925104022186</v>
      </c>
      <c r="G731" s="64">
        <f t="shared" si="71"/>
        <v>233.12413314840495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262.6149584487535</v>
      </c>
      <c r="G732" s="64">
        <f t="shared" si="71"/>
        <v>233.01385041551248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262.49100968188105</v>
      </c>
      <c r="G733" s="64">
        <f t="shared" si="71"/>
        <v>232.90387275242048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262.36740331491711</v>
      </c>
      <c r="G734" s="64">
        <f t="shared" si="71"/>
        <v>232.79419889502765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262.24413793103446</v>
      </c>
      <c r="G735" s="64">
        <f t="shared" si="71"/>
        <v>232.68482758620686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262.12121212121212</v>
      </c>
      <c r="G736" s="64">
        <f t="shared" si="71"/>
        <v>232.57575757575756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261.99862448418156</v>
      </c>
      <c r="G737" s="64">
        <f t="shared" si="71"/>
        <v>232.46698762035763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261.87637362637366</v>
      </c>
      <c r="G738" s="64">
        <f t="shared" si="71"/>
        <v>232.3585164835165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261.75445816186556</v>
      </c>
      <c r="G739" s="64">
        <f t="shared" si="71"/>
        <v>232.25034293552812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261.63287671232882</v>
      </c>
      <c r="G740" s="64">
        <f t="shared" si="71"/>
        <v>232.14246575342469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261.5116279069768</v>
      </c>
      <c r="G741" s="64">
        <f t="shared" si="71"/>
        <v>232.03488372093028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261.39071038251365</v>
      </c>
      <c r="G742" s="64">
        <f t="shared" si="71"/>
        <v>231.9275956284153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261.2701227830832</v>
      </c>
      <c r="G743" s="64">
        <f t="shared" si="71"/>
        <v>231.82060027285129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261.14986376021801</v>
      </c>
      <c r="G744" s="64">
        <f t="shared" si="71"/>
        <v>231.71389645776568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261.02993197278914</v>
      </c>
      <c r="G745" s="64">
        <f t="shared" si="71"/>
        <v>231.60748299319729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260.9103260869565</v>
      </c>
      <c r="G746" s="64">
        <f t="shared" si="71"/>
        <v>231.50135869565216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260.79104477611941</v>
      </c>
      <c r="G747" s="64">
        <f t="shared" si="71"/>
        <v>231.39552238805973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260.67208672086718</v>
      </c>
      <c r="G748" s="64">
        <f t="shared" si="71"/>
        <v>231.28997289972901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260.55345060893103</v>
      </c>
      <c r="G749" s="64">
        <f t="shared" si="71"/>
        <v>231.18470906630586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260.43513513513517</v>
      </c>
      <c r="G750" s="64">
        <f t="shared" si="71"/>
        <v>231.07972972972976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260.31713900134952</v>
      </c>
      <c r="G751" s="64">
        <f t="shared" si="71"/>
        <v>230.97503373819166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260.19946091644204</v>
      </c>
      <c r="G752" s="64">
        <f t="shared" si="71"/>
        <v>230.87061994609164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260.0820995962315</v>
      </c>
      <c r="G753" s="64">
        <f t="shared" si="71"/>
        <v>230.76648721399729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259.96505376344084</v>
      </c>
      <c r="G754" s="64">
        <f t="shared" si="71"/>
        <v>230.66263440860214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259.848322147651</v>
      </c>
      <c r="G755" s="64">
        <f t="shared" si="71"/>
        <v>230.55906040268457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259.73190348525469</v>
      </c>
      <c r="G756" s="64">
        <f t="shared" si="71"/>
        <v>230.45576407506701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259.61579651941099</v>
      </c>
      <c r="G757" s="64">
        <f t="shared" si="71"/>
        <v>230.35274431057564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259.5</v>
      </c>
      <c r="G758" s="64">
        <f t="shared" si="71"/>
        <v>230.25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259.38451268357812</v>
      </c>
      <c r="G759" s="64">
        <f t="shared" si="71"/>
        <v>230.14753004005343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259.26933333333335</v>
      </c>
      <c r="G760" s="64">
        <f t="shared" si="71"/>
        <v>230.04533333333336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259.15446071904131</v>
      </c>
      <c r="G761" s="64">
        <f t="shared" si="71"/>
        <v>229.94340878828231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259.03989361702133</v>
      </c>
      <c r="G762" s="64">
        <f t="shared" si="71"/>
        <v>229.84175531914897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258.92563081009303</v>
      </c>
      <c r="G763" s="64">
        <f t="shared" si="71"/>
        <v>229.74037184594957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258.81167108753317</v>
      </c>
      <c r="G764" s="64">
        <f t="shared" si="71"/>
        <v>229.63925729442974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258.69801324503311</v>
      </c>
      <c r="G765" s="64">
        <f t="shared" si="71"/>
        <v>229.53841059602649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258.5846560846561</v>
      </c>
      <c r="G766" s="64">
        <f t="shared" si="71"/>
        <v>229.43783068783071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258.47159841479521</v>
      </c>
      <c r="G767" s="64">
        <f t="shared" si="71"/>
        <v>229.33751651254954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258.35883905013191</v>
      </c>
      <c r="G768" s="64">
        <f t="shared" si="71"/>
        <v>229.23746701846966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258.24637681159419</v>
      </c>
      <c r="G769" s="64">
        <f t="shared" si="71"/>
        <v>229.13768115942028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258.13421052631583</v>
      </c>
      <c r="G770" s="64">
        <f t="shared" si="71"/>
        <v>229.03815789473686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258.02233902759531</v>
      </c>
      <c r="G771" s="64">
        <f t="shared" si="71"/>
        <v>228.93889618922472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257.91076115485566</v>
      </c>
      <c r="G772" s="64">
        <f t="shared" si="71"/>
        <v>228.83989501312337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257.79947575360421</v>
      </c>
      <c r="G773" s="64">
        <f t="shared" si="71"/>
        <v>228.74115334207079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257.68848167539267</v>
      </c>
      <c r="G774" s="64">
        <f t="shared" si="71"/>
        <v>228.64267015706804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257.57777777777784</v>
      </c>
      <c r="G775" s="64">
        <f t="shared" si="71"/>
        <v>228.54444444444448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257.46736292428204</v>
      </c>
      <c r="G776" s="64">
        <f t="shared" si="71"/>
        <v>228.4464751958225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257.35723598435465</v>
      </c>
      <c r="G777" s="64">
        <f t="shared" si="71"/>
        <v>228.34876140808348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257.24739583333337</v>
      </c>
      <c r="G778" s="64">
        <f t="shared" si="71"/>
        <v>228.25130208333334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257.1378413524057</v>
      </c>
      <c r="G779" s="64">
        <f t="shared" ref="G779:G842" si="77">B779*$G$7</f>
        <v>228.15409622886867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257.02857142857141</v>
      </c>
      <c r="G780" s="64">
        <f t="shared" si="77"/>
        <v>228.05714285714288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256.91958495460443</v>
      </c>
      <c r="G781" s="64">
        <f t="shared" si="77"/>
        <v>227.96044098573282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256.81088082901556</v>
      </c>
      <c r="G782" s="64">
        <f t="shared" si="77"/>
        <v>227.86398963730568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256.70245795601556</v>
      </c>
      <c r="G783" s="64">
        <f t="shared" si="77"/>
        <v>227.76778783958608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256.59431524547807</v>
      </c>
      <c r="G784" s="64">
        <f t="shared" si="77"/>
        <v>227.67183462532302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256.48645161290324</v>
      </c>
      <c r="G785" s="64">
        <f t="shared" si="77"/>
        <v>227.57612903225808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256.37886597938143</v>
      </c>
      <c r="G786" s="64">
        <f t="shared" si="77"/>
        <v>227.48067010309279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256.2715572715573</v>
      </c>
      <c r="G787" s="64">
        <f t="shared" si="77"/>
        <v>227.38545688545688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256.16452442159385</v>
      </c>
      <c r="G788" s="64">
        <f t="shared" si="77"/>
        <v>227.29048843187664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256.05776636713739</v>
      </c>
      <c r="G789" s="64">
        <f t="shared" si="77"/>
        <v>227.1957637997433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255.95128205128208</v>
      </c>
      <c r="G790" s="64">
        <f t="shared" si="77"/>
        <v>227.10128205128206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255.84507042253526</v>
      </c>
      <c r="G791" s="64">
        <f t="shared" si="77"/>
        <v>227.00704225352118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255.73913043478262</v>
      </c>
      <c r="G792" s="64">
        <f t="shared" si="77"/>
        <v>226.9130434782609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255.63346104725414</v>
      </c>
      <c r="G793" s="64">
        <f t="shared" si="77"/>
        <v>226.8192848020434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255.52806122448982</v>
      </c>
      <c r="G794" s="64">
        <f t="shared" si="77"/>
        <v>226.72576530612247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255.42292993630571</v>
      </c>
      <c r="G795" s="64">
        <f t="shared" si="77"/>
        <v>226.63248407643312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255.31806615776088</v>
      </c>
      <c r="G796" s="64">
        <f t="shared" si="77"/>
        <v>226.53944020356238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255.21346886912326</v>
      </c>
      <c r="G797" s="64">
        <f t="shared" si="77"/>
        <v>226.44663278271918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255.10913705583758</v>
      </c>
      <c r="G798" s="64">
        <f t="shared" si="77"/>
        <v>226.35406091370558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255.00506970849173</v>
      </c>
      <c r="G799" s="64">
        <f t="shared" si="77"/>
        <v>226.26172370088719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254.90126582278484</v>
      </c>
      <c r="G800" s="64">
        <f t="shared" si="77"/>
        <v>226.16962025316457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254.79772439949434</v>
      </c>
      <c r="G801" s="64">
        <f t="shared" si="77"/>
        <v>226.07774968394438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254.69444444444446</v>
      </c>
      <c r="G802" s="64">
        <f t="shared" si="77"/>
        <v>225.98611111111111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254.59142496847417</v>
      </c>
      <c r="G803" s="64">
        <f t="shared" si="77"/>
        <v>225.89470365699876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254.48866498740557</v>
      </c>
      <c r="G804" s="64">
        <f t="shared" si="77"/>
        <v>225.80352644836273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254.38616352201257</v>
      </c>
      <c r="G805" s="64">
        <f t="shared" si="77"/>
        <v>225.71257861635218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254.28391959798998</v>
      </c>
      <c r="G806" s="64">
        <f t="shared" si="77"/>
        <v>225.62185929648243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254.18193224592218</v>
      </c>
      <c r="G807" s="64">
        <f t="shared" si="77"/>
        <v>225.53136762860726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254.08020050125313</v>
      </c>
      <c r="G808" s="64">
        <f t="shared" si="77"/>
        <v>225.44110275689223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253.97872340425536</v>
      </c>
      <c r="G809" s="64">
        <f t="shared" si="77"/>
        <v>225.35106382978728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253.8775</v>
      </c>
      <c r="G810" s="64">
        <f t="shared" si="77"/>
        <v>225.26125000000002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253.73333333333335</v>
      </c>
      <c r="G811" s="64">
        <f t="shared" si="77"/>
        <v>225.13333333333335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253.5895261845387</v>
      </c>
      <c r="G812" s="64">
        <f t="shared" si="77"/>
        <v>225.0057356608479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253.44607721046077</v>
      </c>
      <c r="G813" s="64">
        <f t="shared" si="77"/>
        <v>224.87845579078456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253.30298507462692</v>
      </c>
      <c r="G814" s="64">
        <f t="shared" si="77"/>
        <v>224.75149253731348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253.16024844720499</v>
      </c>
      <c r="G815" s="64">
        <f t="shared" si="77"/>
        <v>224.6248447204969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253.0178660049628</v>
      </c>
      <c r="G816" s="64">
        <f t="shared" si="77"/>
        <v>224.49851116625314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252.87583643122679</v>
      </c>
      <c r="G817" s="64">
        <f t="shared" si="77"/>
        <v>224.37249070631972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252.73415841584159</v>
      </c>
      <c r="G818" s="64">
        <f t="shared" si="77"/>
        <v>224.24678217821781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252.59283065512983</v>
      </c>
      <c r="G819" s="64">
        <f t="shared" si="77"/>
        <v>224.12138442521635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252.45185185185184</v>
      </c>
      <c r="G820" s="64">
        <f t="shared" si="77"/>
        <v>223.99629629629629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252.31122071516648</v>
      </c>
      <c r="G821" s="64">
        <f t="shared" si="77"/>
        <v>223.87151664611591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252.17093596059118</v>
      </c>
      <c r="G822" s="64">
        <f t="shared" si="77"/>
        <v>223.74704433497541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252.03099630996314</v>
      </c>
      <c r="G823" s="64">
        <f t="shared" si="77"/>
        <v>223.62287822878233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251.8914004914005</v>
      </c>
      <c r="G824" s="64">
        <f t="shared" si="77"/>
        <v>223.4990171990172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251.75214723926385</v>
      </c>
      <c r="G825" s="64">
        <f t="shared" si="77"/>
        <v>223.37546012269942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251.61323529411769</v>
      </c>
      <c r="G826" s="64">
        <f t="shared" si="77"/>
        <v>223.25220588235297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251.47466340269281</v>
      </c>
      <c r="G827" s="64">
        <f t="shared" si="77"/>
        <v>223.12925336597311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251.33643031784842</v>
      </c>
      <c r="G828" s="64">
        <f t="shared" si="77"/>
        <v>223.00660146699269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251.19853479853478</v>
      </c>
      <c r="G829" s="64">
        <f t="shared" si="77"/>
        <v>222.88424908424906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251.06097560975613</v>
      </c>
      <c r="G830" s="64">
        <f t="shared" si="77"/>
        <v>222.76219512195124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250.92375152253354</v>
      </c>
      <c r="G831" s="64">
        <f t="shared" si="77"/>
        <v>222.64043848964681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250.78686131386866</v>
      </c>
      <c r="G832" s="64">
        <f t="shared" si="77"/>
        <v>222.51897810218981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250.6503037667072</v>
      </c>
      <c r="G833" s="64">
        <f t="shared" si="77"/>
        <v>222.3978128797084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250.51407766990292</v>
      </c>
      <c r="G834" s="64">
        <f t="shared" si="77"/>
        <v>222.27694174757283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250.37818181818184</v>
      </c>
      <c r="G835" s="64">
        <f t="shared" si="77"/>
        <v>222.15636363636366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250.24261501210651</v>
      </c>
      <c r="G836" s="64">
        <f t="shared" si="77"/>
        <v>222.03607748184018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250.1073760580411</v>
      </c>
      <c r="G837" s="64">
        <f t="shared" si="77"/>
        <v>221.9160822249093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249.97246376811597</v>
      </c>
      <c r="G838" s="64">
        <f t="shared" si="77"/>
        <v>221.79637681159423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249.83787696019306</v>
      </c>
      <c r="G839" s="64">
        <f t="shared" si="77"/>
        <v>221.67696019300365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249.70361445783135</v>
      </c>
      <c r="G840" s="64">
        <f t="shared" si="77"/>
        <v>221.55783132530124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249.56967509025273</v>
      </c>
      <c r="G841" s="64">
        <f t="shared" si="77"/>
        <v>221.4389891696751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249.43605769230771</v>
      </c>
      <c r="G842" s="64">
        <f t="shared" si="77"/>
        <v>221.32043269230772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249.3027611044418</v>
      </c>
      <c r="G843" s="64">
        <f t="shared" ref="G843:G906" si="83">B843*$G$7</f>
        <v>221.20216086434576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249.16978417266188</v>
      </c>
      <c r="G844" s="64">
        <f t="shared" si="83"/>
        <v>221.08417266187053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249.03712574850297</v>
      </c>
      <c r="G845" s="64">
        <f t="shared" si="83"/>
        <v>220.96646706586824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248.90478468899525</v>
      </c>
      <c r="G846" s="64">
        <f t="shared" si="83"/>
        <v>220.84904306220099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248.77275985663084</v>
      </c>
      <c r="G847" s="64">
        <f t="shared" si="83"/>
        <v>220.73189964157706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248.64105011933177</v>
      </c>
      <c r="G848" s="64">
        <f t="shared" si="83"/>
        <v>220.61503579952267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248.50965435041721</v>
      </c>
      <c r="G849" s="64">
        <f t="shared" si="83"/>
        <v>220.49845053635283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248.37857142857143</v>
      </c>
      <c r="G850" s="64">
        <f t="shared" si="83"/>
        <v>220.38214285714287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248.24780023781216</v>
      </c>
      <c r="G851" s="64">
        <f t="shared" si="83"/>
        <v>220.26611177170039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248.11733966745842</v>
      </c>
      <c r="G852" s="64">
        <f t="shared" si="83"/>
        <v>220.15035629453681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247.98718861209966</v>
      </c>
      <c r="G853" s="64">
        <f t="shared" si="83"/>
        <v>220.03487544483986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247.85734597156403</v>
      </c>
      <c r="G854" s="64">
        <f t="shared" si="83"/>
        <v>219.91966824644555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247.72781065088762</v>
      </c>
      <c r="G855" s="64">
        <f t="shared" si="83"/>
        <v>219.80473372781069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247.59858156028372</v>
      </c>
      <c r="G856" s="64">
        <f t="shared" si="83"/>
        <v>219.69007092198584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247.4696576151122</v>
      </c>
      <c r="G857" s="64">
        <f t="shared" si="83"/>
        <v>219.57567886658796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247.34103773584908</v>
      </c>
      <c r="G858" s="64">
        <f t="shared" si="83"/>
        <v>219.4615566037736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247.21272084805656</v>
      </c>
      <c r="G859" s="64">
        <f t="shared" si="83"/>
        <v>219.34770318021202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247.08470588235295</v>
      </c>
      <c r="G860" s="64">
        <f t="shared" si="83"/>
        <v>219.23411764705881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246.95699177438308</v>
      </c>
      <c r="G861" s="64">
        <f t="shared" si="83"/>
        <v>219.12079905992951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246.8295774647888</v>
      </c>
      <c r="G862" s="64">
        <f t="shared" si="83"/>
        <v>219.00774647887329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246.70246189917938</v>
      </c>
      <c r="G863" s="64">
        <f t="shared" si="83"/>
        <v>218.89495896834703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246.57564402810308</v>
      </c>
      <c r="G864" s="64">
        <f t="shared" si="83"/>
        <v>218.78243559718973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246.44912280701757</v>
      </c>
      <c r="G865" s="64">
        <f t="shared" si="83"/>
        <v>218.67017543859652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246.32289719626169</v>
      </c>
      <c r="G866" s="64">
        <f t="shared" si="83"/>
        <v>218.55817757009348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246.19696616102684</v>
      </c>
      <c r="G867" s="64">
        <f t="shared" si="83"/>
        <v>218.44644107351226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246.0713286713287</v>
      </c>
      <c r="G868" s="64">
        <f t="shared" si="83"/>
        <v>218.33496503496505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245.94598370197906</v>
      </c>
      <c r="G869" s="64">
        <f t="shared" si="83"/>
        <v>218.22374854481959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245.82093023255817</v>
      </c>
      <c r="G870" s="64">
        <f t="shared" si="83"/>
        <v>218.11279069767443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245.69616724738677</v>
      </c>
      <c r="G871" s="64">
        <f t="shared" si="83"/>
        <v>218.0020905923345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245.57169373549888</v>
      </c>
      <c r="G872" s="64">
        <f t="shared" si="83"/>
        <v>217.89164733178657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245.44750869061414</v>
      </c>
      <c r="G873" s="64">
        <f t="shared" si="83"/>
        <v>217.78146002317499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245.32361111111112</v>
      </c>
      <c r="G874" s="64">
        <f t="shared" si="83"/>
        <v>217.67152777777778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245.20000000000002</v>
      </c>
      <c r="G875" s="64">
        <f t="shared" si="83"/>
        <v>217.56184971098267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245.07667436489609</v>
      </c>
      <c r="G876" s="64">
        <f t="shared" si="83"/>
        <v>217.45242494226329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244.95363321799312</v>
      </c>
      <c r="G877" s="64">
        <f t="shared" si="83"/>
        <v>217.34325259515575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244.83087557603693</v>
      </c>
      <c r="G878" s="64">
        <f t="shared" si="83"/>
        <v>217.23433179723509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244.70840046029923</v>
      </c>
      <c r="G879" s="64">
        <f t="shared" si="83"/>
        <v>217.12566168009209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244.58620689655174</v>
      </c>
      <c r="G880" s="64">
        <f t="shared" si="83"/>
        <v>217.01724137931038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244.4642939150402</v>
      </c>
      <c r="G881" s="64">
        <f t="shared" si="83"/>
        <v>216.90907003444318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244.3426605504587</v>
      </c>
      <c r="G882" s="64">
        <f t="shared" si="83"/>
        <v>216.80114678899082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244.22130584192436</v>
      </c>
      <c r="G883" s="64">
        <f t="shared" si="83"/>
        <v>216.693470790378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244.10022883295193</v>
      </c>
      <c r="G884" s="64">
        <f t="shared" si="83"/>
        <v>216.58604118993134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243.9794285714286</v>
      </c>
      <c r="G885" s="64">
        <f t="shared" si="83"/>
        <v>216.47885714285715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243.85890410958905</v>
      </c>
      <c r="G886" s="64">
        <f t="shared" si="83"/>
        <v>216.37191780821919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243.73865450399092</v>
      </c>
      <c r="G887" s="64">
        <f t="shared" si="83"/>
        <v>216.26522234891678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243.61867881548977</v>
      </c>
      <c r="G888" s="64">
        <f t="shared" si="83"/>
        <v>216.1587699316629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243.49897610921502</v>
      </c>
      <c r="G889" s="64">
        <f t="shared" si="83"/>
        <v>216.05255972696244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243.37954545454548</v>
      </c>
      <c r="G890" s="64">
        <f t="shared" si="83"/>
        <v>215.94659090909093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243.26038592508513</v>
      </c>
      <c r="G891" s="64">
        <f t="shared" si="83"/>
        <v>215.84086265607263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243.14149659863946</v>
      </c>
      <c r="G892" s="64">
        <f t="shared" si="83"/>
        <v>215.73537414965986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243.02287655719138</v>
      </c>
      <c r="G893" s="64">
        <f t="shared" si="83"/>
        <v>215.63012457531144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242.90452488687785</v>
      </c>
      <c r="G894" s="64">
        <f t="shared" si="83"/>
        <v>215.52511312217197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242.78644067796611</v>
      </c>
      <c r="G895" s="64">
        <f t="shared" si="83"/>
        <v>215.42033898305087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242.66862302483074</v>
      </c>
      <c r="G896" s="64">
        <f t="shared" si="83"/>
        <v>215.31580135440183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242.55107102593013</v>
      </c>
      <c r="G897" s="64">
        <f t="shared" si="83"/>
        <v>215.21149943630215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242.43378378378378</v>
      </c>
      <c r="G898" s="64">
        <f t="shared" si="83"/>
        <v>215.10743243243243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242.31676040494938</v>
      </c>
      <c r="G899" s="64">
        <f t="shared" si="83"/>
        <v>215.00359955005624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242.2</v>
      </c>
      <c r="G900" s="64">
        <f t="shared" si="83"/>
        <v>214.89999999999998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242.08350168350168</v>
      </c>
      <c r="G901" s="64">
        <f t="shared" si="83"/>
        <v>214.79663299663298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241.967264573991</v>
      </c>
      <c r="G902" s="64">
        <f t="shared" si="83"/>
        <v>214.69349775784752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241.85128779395299</v>
      </c>
      <c r="G903" s="64">
        <f t="shared" si="83"/>
        <v>214.59059350503921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241.73557046979869</v>
      </c>
      <c r="G904" s="64">
        <f t="shared" si="83"/>
        <v>214.48791946308728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241.62011173184362</v>
      </c>
      <c r="G905" s="64">
        <f t="shared" si="83"/>
        <v>214.38547486033522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241.5049107142857</v>
      </c>
      <c r="G906" s="64">
        <f t="shared" si="83"/>
        <v>214.28325892857143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241.38996655518397</v>
      </c>
      <c r="G907" s="64">
        <f t="shared" ref="G907:G970" si="89">B907*$G$7</f>
        <v>214.18127090301005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241.27527839643656</v>
      </c>
      <c r="G908" s="64">
        <f t="shared" si="89"/>
        <v>214.07951002227173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241.16084538375975</v>
      </c>
      <c r="G909" s="64">
        <f t="shared" si="89"/>
        <v>213.97797552836488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241.04666666666671</v>
      </c>
      <c r="G910" s="64">
        <f t="shared" si="89"/>
        <v>213.87666666666669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240.93274139844621</v>
      </c>
      <c r="G911" s="64">
        <f t="shared" si="89"/>
        <v>213.7755826859046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240.81906873614193</v>
      </c>
      <c r="G912" s="64">
        <f t="shared" si="89"/>
        <v>213.67472283813748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240.70564784053158</v>
      </c>
      <c r="G913" s="64">
        <f t="shared" si="89"/>
        <v>213.57408637873758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240.59247787610619</v>
      </c>
      <c r="G914" s="64">
        <f t="shared" si="89"/>
        <v>213.47367256637168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240.4795580110497</v>
      </c>
      <c r="G915" s="64">
        <f t="shared" si="89"/>
        <v>213.37348066298341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240.36688741721852</v>
      </c>
      <c r="G916" s="64">
        <f t="shared" si="89"/>
        <v>213.27350993377482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240.25446527012127</v>
      </c>
      <c r="G917" s="64">
        <f t="shared" si="89"/>
        <v>213.17375964718852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240.14229074889869</v>
      </c>
      <c r="G918" s="64">
        <f t="shared" si="89"/>
        <v>213.07422907488987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240.03036303630367</v>
      </c>
      <c r="G919" s="64">
        <f t="shared" si="89"/>
        <v>212.97491749174921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239.91868131868134</v>
      </c>
      <c r="G920" s="64">
        <f t="shared" si="89"/>
        <v>212.87582417582419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239.80724478594954</v>
      </c>
      <c r="G921" s="64">
        <f t="shared" si="89"/>
        <v>212.77694840834252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239.69605263157897</v>
      </c>
      <c r="G922" s="64">
        <f t="shared" si="89"/>
        <v>212.6782894736842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239.58510405257391</v>
      </c>
      <c r="G923" s="64">
        <f t="shared" si="89"/>
        <v>212.5798466593647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239.47439824945295</v>
      </c>
      <c r="G924" s="64">
        <f t="shared" si="89"/>
        <v>212.4816192560175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239.36393442622952</v>
      </c>
      <c r="G925" s="64">
        <f t="shared" si="89"/>
        <v>212.38360655737708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239.25371179039308</v>
      </c>
      <c r="G926" s="64">
        <f t="shared" si="89"/>
        <v>212.28580786026205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239.14372955288988</v>
      </c>
      <c r="G927" s="64">
        <f t="shared" si="89"/>
        <v>212.18822246455835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239.03398692810458</v>
      </c>
      <c r="G928" s="64">
        <f t="shared" si="89"/>
        <v>212.0908496732026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238.92448313384114</v>
      </c>
      <c r="G929" s="64">
        <f t="shared" si="89"/>
        <v>211.99368879216539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238.81521739130437</v>
      </c>
      <c r="G930" s="64">
        <f t="shared" si="89"/>
        <v>211.89673913043481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238.70618892508145</v>
      </c>
      <c r="G931" s="64">
        <f t="shared" si="89"/>
        <v>211.8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238.59739696312363</v>
      </c>
      <c r="G932" s="64">
        <f t="shared" si="89"/>
        <v>211.70347071583512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238.48884073672806</v>
      </c>
      <c r="G933" s="64">
        <f t="shared" si="89"/>
        <v>211.60715059588301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238.3805194805195</v>
      </c>
      <c r="G934" s="64">
        <f t="shared" si="89"/>
        <v>211.51103896103896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238.27243243243245</v>
      </c>
      <c r="G935" s="64">
        <f t="shared" si="89"/>
        <v>211.41513513513516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238.16457883369335</v>
      </c>
      <c r="G936" s="64">
        <f t="shared" si="89"/>
        <v>211.31943844492443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238.0569579288026</v>
      </c>
      <c r="G937" s="64">
        <f t="shared" si="89"/>
        <v>211.22394822006473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237.94956896551724</v>
      </c>
      <c r="G938" s="64">
        <f t="shared" si="89"/>
        <v>211.12866379310347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237.84241119483318</v>
      </c>
      <c r="G939" s="64">
        <f t="shared" si="89"/>
        <v>211.0335844994618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237.73548387096776</v>
      </c>
      <c r="G940" s="64">
        <f t="shared" si="89"/>
        <v>210.93870967741935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237.62878625134266</v>
      </c>
      <c r="G941" s="64">
        <f t="shared" si="89"/>
        <v>210.84403866809885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237.52231759656655</v>
      </c>
      <c r="G942" s="64">
        <f t="shared" si="89"/>
        <v>210.74957081545068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237.41607717041805</v>
      </c>
      <c r="G943" s="64">
        <f t="shared" si="89"/>
        <v>210.65530546623799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237.31006423982871</v>
      </c>
      <c r="G944" s="64">
        <f t="shared" si="89"/>
        <v>210.56124197002143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237.20427807486635</v>
      </c>
      <c r="G945" s="64">
        <f t="shared" si="89"/>
        <v>210.46737967914441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237.09871794871799</v>
      </c>
      <c r="G946" s="64">
        <f t="shared" si="89"/>
        <v>210.373717948718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236.99338313767342</v>
      </c>
      <c r="G947" s="64">
        <f t="shared" si="89"/>
        <v>210.2802561366062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236.88827292110875</v>
      </c>
      <c r="G948" s="64">
        <f t="shared" si="89"/>
        <v>210.18699360341154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236.78338658146964</v>
      </c>
      <c r="G949" s="64">
        <f t="shared" si="89"/>
        <v>210.09392971246004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236.67872340425535</v>
      </c>
      <c r="G950" s="64">
        <f t="shared" si="89"/>
        <v>210.00106382978726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236.57428267800216</v>
      </c>
      <c r="G951" s="64">
        <f t="shared" si="89"/>
        <v>209.90839532412329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236.47006369426754</v>
      </c>
      <c r="G952" s="64">
        <f t="shared" si="89"/>
        <v>209.81592356687901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236.36606574761402</v>
      </c>
      <c r="G953" s="64">
        <f t="shared" si="89"/>
        <v>209.72364793213151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236.26228813559322</v>
      </c>
      <c r="G954" s="64">
        <f t="shared" si="89"/>
        <v>209.63156779661017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236.15873015873015</v>
      </c>
      <c r="G955" s="64">
        <f t="shared" si="89"/>
        <v>209.53968253968256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236.05539112050741</v>
      </c>
      <c r="G956" s="64">
        <f t="shared" si="89"/>
        <v>209.44799154334038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235.95227032734957</v>
      </c>
      <c r="G957" s="64">
        <f t="shared" si="89"/>
        <v>209.35649419218586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235.84936708860764</v>
      </c>
      <c r="G958" s="64">
        <f t="shared" si="89"/>
        <v>209.26518987341774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235.74668071654378</v>
      </c>
      <c r="G959" s="64">
        <f t="shared" si="89"/>
        <v>209.17407797681776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235.64421052631582</v>
      </c>
      <c r="G960" s="64">
        <f t="shared" si="89"/>
        <v>209.08315789473687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235.54195583596217</v>
      </c>
      <c r="G961" s="64">
        <f t="shared" si="89"/>
        <v>208.99242902208204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235.43991596638656</v>
      </c>
      <c r="G962" s="64">
        <f t="shared" si="89"/>
        <v>208.90189075630252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235.33809024134317</v>
      </c>
      <c r="G963" s="64">
        <f t="shared" si="89"/>
        <v>208.81154249737673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235.23647798742141</v>
      </c>
      <c r="G964" s="64">
        <f t="shared" si="89"/>
        <v>208.72138364779877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235.13507853403141</v>
      </c>
      <c r="G965" s="64">
        <f t="shared" si="89"/>
        <v>208.63141361256544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235.03389121338913</v>
      </c>
      <c r="G966" s="64">
        <f t="shared" si="89"/>
        <v>208.54163179916318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234.93291536050157</v>
      </c>
      <c r="G967" s="64">
        <f t="shared" si="89"/>
        <v>208.45203761755488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234.8321503131524</v>
      </c>
      <c r="G968" s="64">
        <f t="shared" si="89"/>
        <v>208.36263048016701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234.73159541188738</v>
      </c>
      <c r="G969" s="64">
        <f t="shared" si="89"/>
        <v>208.27340980187697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234.63124999999999</v>
      </c>
      <c r="G970" s="64">
        <f t="shared" si="89"/>
        <v>208.18437499999999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234.53111342351716</v>
      </c>
      <c r="G971" s="64">
        <f t="shared" ref="G971:G1034" si="95">B971*$G$7</f>
        <v>208.09552549427679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234.43118503118501</v>
      </c>
      <c r="G972" s="64">
        <f t="shared" si="95"/>
        <v>208.00686070686069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234.33146417445485</v>
      </c>
      <c r="G973" s="64">
        <f t="shared" si="95"/>
        <v>207.91838006230532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234.23195020746888</v>
      </c>
      <c r="G974" s="64">
        <f t="shared" si="95"/>
        <v>207.83008298755189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234.13264248704667</v>
      </c>
      <c r="G975" s="64">
        <f t="shared" si="95"/>
        <v>207.74196891191713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234.03354037267081</v>
      </c>
      <c r="G976" s="64">
        <f t="shared" si="95"/>
        <v>207.65403726708075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233.93464322647364</v>
      </c>
      <c r="G977" s="64">
        <f t="shared" si="95"/>
        <v>207.56628748707345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233.83595041322315</v>
      </c>
      <c r="G978" s="64">
        <f t="shared" si="95"/>
        <v>207.47871900826448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233.73746130030963</v>
      </c>
      <c r="G979" s="64">
        <f t="shared" si="95"/>
        <v>207.39133126934988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233.63917525773198</v>
      </c>
      <c r="G980" s="64">
        <f t="shared" si="95"/>
        <v>207.30412371134022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233.54109165808444</v>
      </c>
      <c r="G981" s="64">
        <f t="shared" si="95"/>
        <v>207.21709577754891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233.44320987654325</v>
      </c>
      <c r="G982" s="64">
        <f t="shared" si="95"/>
        <v>207.13024691358029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233.34552929085305</v>
      </c>
      <c r="G983" s="64">
        <f t="shared" si="95"/>
        <v>207.04357656731759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233.24804928131417</v>
      </c>
      <c r="G984" s="64">
        <f t="shared" si="95"/>
        <v>206.95708418891169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233.15076923076924</v>
      </c>
      <c r="G985" s="64">
        <f t="shared" si="95"/>
        <v>206.87076923076924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233.05368852459017</v>
      </c>
      <c r="G986" s="64">
        <f t="shared" si="95"/>
        <v>206.78463114754101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232.95680655066531</v>
      </c>
      <c r="G987" s="64">
        <f t="shared" si="95"/>
        <v>206.69866939611055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232.86012269938649</v>
      </c>
      <c r="G988" s="64">
        <f t="shared" si="95"/>
        <v>206.61288343558283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232.76363636363641</v>
      </c>
      <c r="G989" s="64">
        <f t="shared" si="95"/>
        <v>206.52727272727276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232.66734693877552</v>
      </c>
      <c r="G990" s="64">
        <f t="shared" si="95"/>
        <v>206.44183673469391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232.57125382262998</v>
      </c>
      <c r="G991" s="64">
        <f t="shared" si="95"/>
        <v>206.35657492354741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232.47535641547864</v>
      </c>
      <c r="G992" s="64">
        <f t="shared" si="95"/>
        <v>206.2714867617108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232.3796541200407</v>
      </c>
      <c r="G993" s="64">
        <f t="shared" si="95"/>
        <v>206.18657171922686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232.28414634146338</v>
      </c>
      <c r="G994" s="64">
        <f t="shared" si="95"/>
        <v>206.10182926829268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232.18883248730964</v>
      </c>
      <c r="G995" s="64">
        <f t="shared" si="95"/>
        <v>206.01725888324873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232.09371196754566</v>
      </c>
      <c r="G996" s="64">
        <f t="shared" si="95"/>
        <v>205.93286004056796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231.99878419452889</v>
      </c>
      <c r="G997" s="64">
        <f t="shared" si="95"/>
        <v>205.84863221884498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231.90404858299598</v>
      </c>
      <c r="G998" s="64">
        <f t="shared" si="95"/>
        <v>205.76457489878547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231.80950455005058</v>
      </c>
      <c r="G999" s="64">
        <f t="shared" si="95"/>
        <v>205.68068756319516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231.71515151515155</v>
      </c>
      <c r="G1000" s="64">
        <f t="shared" si="95"/>
        <v>205.59696969696972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231.62098890010091</v>
      </c>
      <c r="G1001" s="64">
        <f t="shared" si="95"/>
        <v>205.51342078708376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231.52701612903226</v>
      </c>
      <c r="G1002" s="64">
        <f t="shared" si="95"/>
        <v>205.43004032258065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231.4332326283988</v>
      </c>
      <c r="G1003" s="64">
        <f t="shared" si="95"/>
        <v>205.34682779456193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231.33963782696179</v>
      </c>
      <c r="G1004" s="64">
        <f t="shared" si="95"/>
        <v>205.26378269617709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231.24623115577893</v>
      </c>
      <c r="G1005" s="64">
        <f t="shared" si="95"/>
        <v>205.1809045226131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231.15301204819281</v>
      </c>
      <c r="G1006" s="64">
        <f t="shared" si="95"/>
        <v>205.09819277108437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231.05997993981947</v>
      </c>
      <c r="G1007" s="64">
        <f t="shared" si="95"/>
        <v>205.01564694082248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230.96713426853708</v>
      </c>
      <c r="G1008" s="64">
        <f t="shared" si="95"/>
        <v>204.93326653306613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230.87447447447451</v>
      </c>
      <c r="G1009" s="64">
        <f t="shared" si="95"/>
        <v>204.85105105105109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230.78200000000001</v>
      </c>
      <c r="G1010" s="64">
        <f t="shared" si="95"/>
        <v>204.76900000000001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230.68971028971029</v>
      </c>
      <c r="G1011" s="64">
        <f t="shared" si="95"/>
        <v>204.68711288711287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230.59760479041915</v>
      </c>
      <c r="G1012" s="64">
        <f t="shared" si="95"/>
        <v>204.60538922155686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230.50568295114655</v>
      </c>
      <c r="G1013" s="64">
        <f t="shared" si="95"/>
        <v>204.52382851445662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230.41394422310762</v>
      </c>
      <c r="G1014" s="64">
        <f t="shared" si="95"/>
        <v>204.4424302788845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230.3223880597015</v>
      </c>
      <c r="G1015" s="64">
        <f t="shared" si="95"/>
        <v>204.36119402985074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230.23101391650101</v>
      </c>
      <c r="G1016" s="64">
        <f t="shared" si="95"/>
        <v>204.28011928429424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230.13982125124133</v>
      </c>
      <c r="G1017" s="64">
        <f t="shared" si="95"/>
        <v>204.19920556107252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230.04880952380952</v>
      </c>
      <c r="G1018" s="64">
        <f t="shared" si="95"/>
        <v>204.11845238095236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229.95797819623391</v>
      </c>
      <c r="G1019" s="64">
        <f t="shared" si="95"/>
        <v>204.03785926660061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229.86732673267329</v>
      </c>
      <c r="G1020" s="64">
        <f t="shared" si="95"/>
        <v>203.95742574257426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229.77685459940653</v>
      </c>
      <c r="G1021" s="64">
        <f t="shared" si="95"/>
        <v>203.87715133531159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229.68656126482216</v>
      </c>
      <c r="G1022" s="64">
        <f t="shared" si="95"/>
        <v>203.79703557312254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229.59644619940772</v>
      </c>
      <c r="G1023" s="64">
        <f t="shared" si="95"/>
        <v>203.7170779861797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229.50650887573966</v>
      </c>
      <c r="G1024" s="64">
        <f t="shared" si="95"/>
        <v>203.63727810650889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229.41674876847293</v>
      </c>
      <c r="G1025" s="64">
        <f t="shared" si="95"/>
        <v>203.5576354679803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229.3271653543307</v>
      </c>
      <c r="G1026" s="64">
        <f t="shared" si="95"/>
        <v>203.47814960629921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229.23775811209438</v>
      </c>
      <c r="G1027" s="64">
        <f t="shared" si="95"/>
        <v>203.39882005899705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229.1485265225933</v>
      </c>
      <c r="G1028" s="64">
        <f t="shared" si="95"/>
        <v>203.31964636542239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229.05947006869482</v>
      </c>
      <c r="G1029" s="64">
        <f t="shared" si="95"/>
        <v>203.24062806673211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228.97058823529414</v>
      </c>
      <c r="G1030" s="64">
        <f t="shared" si="95"/>
        <v>203.16176470588238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228.88188050930464</v>
      </c>
      <c r="G1031" s="64">
        <f t="shared" si="95"/>
        <v>203.08305582762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228.79334637964777</v>
      </c>
      <c r="G1032" s="64">
        <f t="shared" si="95"/>
        <v>203.0045009784736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228.70498533724341</v>
      </c>
      <c r="G1033" s="64">
        <f t="shared" si="95"/>
        <v>202.92609970674488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228.61679687500001</v>
      </c>
      <c r="G1034" s="64">
        <f t="shared" si="95"/>
        <v>202.84785156250001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228.52878048780494</v>
      </c>
      <c r="G1035" s="64">
        <f t="shared" ref="G1035:G1090" si="101">B1035*$G$7</f>
        <v>202.76975609756101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228.44093567251466</v>
      </c>
      <c r="G1036" s="64">
        <f t="shared" si="101"/>
        <v>202.6918128654971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228.35326192794548</v>
      </c>
      <c r="G1037" s="64">
        <f t="shared" si="101"/>
        <v>202.61402142161637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228.26575875486384</v>
      </c>
      <c r="G1038" s="64">
        <f t="shared" si="101"/>
        <v>202.53638132295723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228.17842565597667</v>
      </c>
      <c r="G1039" s="64">
        <f t="shared" si="101"/>
        <v>202.4588921282799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228.09126213592236</v>
      </c>
      <c r="G1040" s="64">
        <f t="shared" si="101"/>
        <v>202.38155339805829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228.00426770126094</v>
      </c>
      <c r="G1041" s="64">
        <f t="shared" si="101"/>
        <v>202.30436469447142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227.91744186046512</v>
      </c>
      <c r="G1042" s="64">
        <f t="shared" si="101"/>
        <v>202.22732558139535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227.83078412391097</v>
      </c>
      <c r="G1043" s="64">
        <f t="shared" si="101"/>
        <v>202.15043562439499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227.7442940038685</v>
      </c>
      <c r="G1044" s="64">
        <f t="shared" si="101"/>
        <v>202.0736943907157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227.6579710144928</v>
      </c>
      <c r="G1045" s="64">
        <f t="shared" si="101"/>
        <v>201.99710144927539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227.57181467181471</v>
      </c>
      <c r="G1046" s="64">
        <f t="shared" si="101"/>
        <v>201.92065637065642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227.48582449373191</v>
      </c>
      <c r="G1047" s="64">
        <f t="shared" si="101"/>
        <v>201.84435872709739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227.4</v>
      </c>
      <c r="G1048" s="64">
        <f t="shared" si="101"/>
        <v>201.76820809248557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227.31434071222333</v>
      </c>
      <c r="G1049" s="64">
        <f t="shared" si="101"/>
        <v>201.69220404234844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227.22884615384615</v>
      </c>
      <c r="G1050" s="64">
        <f t="shared" si="101"/>
        <v>201.61634615384617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227.14351585014407</v>
      </c>
      <c r="G1051" s="64">
        <f t="shared" si="101"/>
        <v>201.54063400576368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227.05834932821497</v>
      </c>
      <c r="G1052" s="64">
        <f t="shared" si="101"/>
        <v>201.46506717850289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226.9733461169703</v>
      </c>
      <c r="G1053" s="64">
        <f t="shared" si="101"/>
        <v>201.38964525407482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226.88850574712646</v>
      </c>
      <c r="G1054" s="64">
        <f t="shared" si="101"/>
        <v>201.31436781609199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226.8038277511962</v>
      </c>
      <c r="G1055" s="64">
        <f t="shared" si="101"/>
        <v>201.2392344497608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226.71931166347994</v>
      </c>
      <c r="G1056" s="64">
        <f t="shared" si="101"/>
        <v>201.16424474187383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226.6349570200573</v>
      </c>
      <c r="G1057" s="64">
        <f t="shared" si="101"/>
        <v>201.08939828080227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226.55076335877862</v>
      </c>
      <c r="G1058" s="64">
        <f t="shared" si="101"/>
        <v>201.01469465648856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226.46673021925642</v>
      </c>
      <c r="G1059" s="64">
        <f t="shared" si="101"/>
        <v>200.94013346043852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226.38285714285712</v>
      </c>
      <c r="G1060" s="64">
        <f t="shared" si="101"/>
        <v>200.86571428571426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226.29914367269274</v>
      </c>
      <c r="G1061" s="64">
        <f t="shared" si="101"/>
        <v>200.79143672692678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226.21558935361219</v>
      </c>
      <c r="G1062" s="64">
        <f t="shared" si="101"/>
        <v>200.71730038022815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226.13219373219374</v>
      </c>
      <c r="G1063" s="64">
        <f t="shared" si="101"/>
        <v>200.64330484330486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226.04895635673626</v>
      </c>
      <c r="G1064" s="64">
        <f t="shared" si="101"/>
        <v>200.56944971537001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225.96587677725117</v>
      </c>
      <c r="G1065" s="64">
        <f t="shared" si="101"/>
        <v>200.4957345971564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225.8829545454546</v>
      </c>
      <c r="G1066" s="64">
        <f t="shared" si="101"/>
        <v>200.42215909090913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225.80018921475877</v>
      </c>
      <c r="G1067" s="64">
        <f t="shared" si="101"/>
        <v>200.34872280037845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225.71758034026465</v>
      </c>
      <c r="G1068" s="64">
        <f t="shared" si="101"/>
        <v>200.27542533081285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225.63512747875356</v>
      </c>
      <c r="G1069" s="64">
        <f t="shared" si="101"/>
        <v>200.20226628895185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225.55283018867925</v>
      </c>
      <c r="G1070" s="64">
        <f t="shared" si="101"/>
        <v>200.12924528301886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225.47068803016026</v>
      </c>
      <c r="G1071" s="64">
        <f t="shared" si="101"/>
        <v>200.05636192271444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225.38870056497177</v>
      </c>
      <c r="G1072" s="64">
        <f t="shared" si="101"/>
        <v>199.98361581920906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225.30686735653813</v>
      </c>
      <c r="G1073" s="64">
        <f t="shared" si="101"/>
        <v>199.91100658513642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225.2251879699248</v>
      </c>
      <c r="G1074" s="64">
        <f t="shared" si="101"/>
        <v>199.83853383458646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225.14366197183099</v>
      </c>
      <c r="G1075" s="64">
        <f t="shared" si="101"/>
        <v>199.7661971830986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225.06228893058162</v>
      </c>
      <c r="G1076" s="64">
        <f t="shared" si="101"/>
        <v>199.69399624765478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224.98106841612</v>
      </c>
      <c r="G1077" s="64">
        <f t="shared" si="101"/>
        <v>199.62193064667295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224.9</v>
      </c>
      <c r="G1078" s="64">
        <f t="shared" si="101"/>
        <v>199.55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224.81908325537887</v>
      </c>
      <c r="G1079" s="64">
        <f t="shared" si="101"/>
        <v>199.47820392890551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224.73831775700936</v>
      </c>
      <c r="G1080" s="64">
        <f t="shared" si="101"/>
        <v>199.40654205607478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224.65770308123251</v>
      </c>
      <c r="G1081" s="64">
        <f t="shared" si="101"/>
        <v>199.33501400560226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224.57723880597015</v>
      </c>
      <c r="G1082" s="64">
        <f t="shared" si="101"/>
        <v>199.26361940298509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224.49692451071761</v>
      </c>
      <c r="G1083" s="64">
        <f t="shared" si="101"/>
        <v>199.19235787511647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224.41675977653631</v>
      </c>
      <c r="G1084" s="64">
        <f t="shared" si="101"/>
        <v>199.12122905027934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224.33674418604656</v>
      </c>
      <c r="G1085" s="64">
        <f t="shared" si="101"/>
        <v>199.05023255813958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224.2568773234201</v>
      </c>
      <c r="G1086" s="64">
        <f t="shared" si="101"/>
        <v>198.97936802973979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224.17715877437328</v>
      </c>
      <c r="G1087" s="64">
        <f t="shared" si="101"/>
        <v>198.90863509749306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224.09758812615956</v>
      </c>
      <c r="G1088" s="64">
        <f t="shared" si="101"/>
        <v>198.83803339517627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224.01816496756257</v>
      </c>
      <c r="G1089" s="64">
        <f t="shared" si="101"/>
        <v>198.76756255792404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223.9388888888889</v>
      </c>
      <c r="G1090" s="64">
        <f t="shared" si="101"/>
        <v>198.69722222222222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2025-06-16T11:28:02Z</dcterms:modified>
</cp:coreProperties>
</file>